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 " sheetId="3" r:id="rId3"/>
  </sheets>
  <definedNames>
    <definedName name="_xlnm.Print_Titles" localSheetId="1">'стр.2_3'!$4:$4</definedName>
    <definedName name="_xlnm.Print_Titles" localSheetId="2">'стр.4_5 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 '!$A$1:$DD$173</definedName>
  </definedNames>
  <calcPr fullCalcOnLoad="1"/>
</workbook>
</file>

<file path=xl/sharedStrings.xml><?xml version="1.0" encoding="utf-8"?>
<sst xmlns="http://schemas.openxmlformats.org/spreadsheetml/2006/main" count="329" uniqueCount="197">
  <si>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</si>
  <si>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</si>
  <si>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</si>
  <si>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</si>
  <si>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</si>
  <si>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</si>
  <si>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</si>
  <si>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</si>
  <si>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</si>
  <si>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</si>
  <si>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</si>
  <si>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</si>
  <si>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</si>
  <si>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</si>
  <si>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</si>
  <si>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</si>
  <si>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</si>
  <si>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</si>
  <si>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</si>
  <si>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</si>
  <si>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</si>
  <si>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</si>
  <si>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</si>
  <si>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</si>
  <si>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</si>
  <si>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</si>
  <si>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</si>
  <si>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</si>
  <si>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</si>
  <si>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</si>
  <si>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</si>
  <si>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</si>
  <si>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</si>
  <si>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</si>
  <si>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</si>
  <si>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</si>
  <si>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</si>
  <si>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</si>
  <si>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</si>
  <si>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</si>
  <si>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</si>
  <si>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</si>
  <si>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</si>
  <si>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</si>
  <si>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</si>
  <si>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</si>
  <si>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</si>
  <si>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</si>
  <si>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</si>
  <si>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</si>
  <si>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</si>
  <si>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</si>
  <si>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</si>
  <si>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</si>
  <si>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</si>
  <si>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</si>
  <si>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</si>
  <si>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</si>
  <si>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</si>
  <si>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</si>
  <si>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</si>
  <si>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</si>
  <si>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</si>
  <si>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</si>
  <si>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</si>
  <si>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</si>
  <si>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</si>
  <si>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</si>
  <si>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</si>
  <si>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</si>
  <si>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</si>
  <si>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</si>
  <si>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</si>
  <si>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</si>
  <si>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</si>
  <si>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</si>
  <si>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</si>
  <si>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</si>
  <si>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</si>
  <si>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</si>
  <si>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</si>
  <si>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</si>
  <si>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</si>
  <si>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</si>
  <si>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</si>
  <si>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</si>
  <si>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</si>
  <si>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</si>
  <si>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</si>
  <si>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</si>
  <si>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</si>
  <si>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</si>
  <si>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</si>
  <si>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</si>
  <si>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</si>
  <si>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</si>
  <si>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</si>
  <si>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</si>
  <si>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</si>
  <si>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</si>
  <si>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</si>
  <si>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</si>
  <si>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</si>
  <si>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</si>
  <si>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</si>
  <si>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</si>
  <si>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</si>
  <si>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</si>
  <si>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</si>
  <si>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</si>
  <si>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</si>
  <si>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</si>
  <si>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</si>
  <si>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</si>
  <si>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</si>
  <si>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Таратуто ОН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</si>
  <si>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</si>
  <si>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</si>
  <si>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</si>
  <si>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</si>
  <si>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</si>
  <si>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</si>
  <si>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Начальник финансового управления</t>
  </si>
  <si>
    <t>Клинцовской городской администрации</t>
  </si>
  <si>
    <t xml:space="preserve">                                              М.А. Титенко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</si>
  <si>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</si>
  <si>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</si>
  <si>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</si>
  <si>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</si>
  <si>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</si>
  <si>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</si>
  <si>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</si>
  <si>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-  детский сад № 17 "Светлячок" Клинцы  Брянской обл.</t>
  </si>
  <si>
    <t>по ОКПО</t>
  </si>
  <si>
    <t>30328057</t>
  </si>
  <si>
    <t>ИНН/КПП</t>
  </si>
  <si>
    <t>3203000196/324101001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</si>
  <si>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</si>
  <si>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</si>
  <si>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</si>
  <si>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</si>
  <si>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</si>
  <si>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</si>
  <si>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</si>
  <si>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Союзная -111-а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</si>
  <si>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</si>
  <si>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</si>
  <si>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</si>
  <si>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</si>
  <si>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</si>
  <si>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</si>
  <si>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</si>
  <si>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Расходы</t>
  </si>
  <si>
    <t>Оплата труда,начисления на оплату труда</t>
  </si>
  <si>
    <t>Оплата работ ,услуг</t>
  </si>
  <si>
    <t>Социальное обеспечение</t>
  </si>
  <si>
    <t>компенсация родит.платы</t>
  </si>
  <si>
    <t>Пособия по социальной помощи населению(компенсация род.платы)</t>
  </si>
  <si>
    <t>Пособия по социальной помощи населению(компенсация коммунальных плат.на селе)</t>
  </si>
  <si>
    <t>Поступление нефинансовых активов</t>
  </si>
  <si>
    <t>питание</t>
  </si>
  <si>
    <t>хознужды</t>
  </si>
  <si>
    <t>Заведующая МБОУ</t>
  </si>
  <si>
    <t>Главный бухгалтер</t>
  </si>
  <si>
    <t>19</t>
  </si>
  <si>
    <t>и плановый период 2020-2021 гг.</t>
  </si>
  <si>
    <t>Логопедический кружок,танцы,рисование</t>
  </si>
  <si>
    <t>за счет субсидий на выполнение муниципального задания(област.бюджет)</t>
  </si>
  <si>
    <t>дополнительная классификация</t>
  </si>
  <si>
    <t>20000</t>
  </si>
  <si>
    <t>21000</t>
  </si>
  <si>
    <t>21100</t>
  </si>
  <si>
    <t>21300</t>
  </si>
  <si>
    <t>22000</t>
  </si>
  <si>
    <t>22100</t>
  </si>
  <si>
    <t>22200</t>
  </si>
  <si>
    <t>22300</t>
  </si>
  <si>
    <t>22500</t>
  </si>
  <si>
    <t>22600</t>
  </si>
  <si>
    <t>26200</t>
  </si>
  <si>
    <t>26300</t>
  </si>
  <si>
    <t>26600</t>
  </si>
  <si>
    <t>29100</t>
  </si>
  <si>
    <t>30000</t>
  </si>
  <si>
    <t>31000</t>
  </si>
  <si>
    <t>34000</t>
  </si>
  <si>
    <t>34200</t>
  </si>
  <si>
    <t>34600</t>
  </si>
  <si>
    <t>29200</t>
  </si>
  <si>
    <t>Прочие расходы(платные услуги) пеня</t>
  </si>
  <si>
    <t xml:space="preserve">                                             М.В.Колбаско</t>
  </si>
  <si>
    <t>сторойматериалы</t>
  </si>
  <si>
    <t>34400</t>
  </si>
  <si>
    <t>20</t>
  </si>
  <si>
    <t>первый год планового периода 2021</t>
  </si>
  <si>
    <t>второй год планового периода 2022</t>
  </si>
  <si>
    <t>2020 текущий  финансовый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</si>
</sst>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8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wrapText="1" indent="3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wrapText="1" indent="3"/>
    </xf>
    <xf numFmtId="49" fontId="3" fillId="0" borderId="0" xfId="0" applyNumberFormat="1" applyFont="1" applyBorder="1" applyAlignment="1">
      <alignment horizontal="center" vertical="top"/>
    </xf>
    <xf numFmtId="49" fontId="51" fillId="33" borderId="11" xfId="0" applyNumberFormat="1" applyFont="1" applyFill="1" applyBorder="1" applyAlignment="1">
      <alignment horizontal="center" vertical="top"/>
    </xf>
    <xf numFmtId="49" fontId="51" fillId="33" borderId="14" xfId="0" applyNumberFormat="1" applyFont="1" applyFill="1" applyBorder="1" applyAlignment="1">
      <alignment horizontal="center" vertical="top"/>
    </xf>
    <xf numFmtId="49" fontId="51" fillId="33" borderId="13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3" fillId="35" borderId="11" xfId="0" applyNumberFormat="1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49" fontId="56" fillId="34" borderId="11" xfId="0" applyNumberFormat="1" applyFont="1" applyFill="1" applyBorder="1" applyAlignment="1">
      <alignment horizontal="center" vertical="top"/>
    </xf>
    <xf numFmtId="49" fontId="56" fillId="34" borderId="14" xfId="0" applyNumberFormat="1" applyFont="1" applyFill="1" applyBorder="1" applyAlignment="1">
      <alignment horizontal="center" vertical="top"/>
    </xf>
    <xf numFmtId="49" fontId="56" fillId="34" borderId="13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12" borderId="11" xfId="0" applyNumberFormat="1" applyFont="1" applyFill="1" applyBorder="1" applyAlignment="1">
      <alignment horizontal="center" vertical="top"/>
    </xf>
    <xf numFmtId="49" fontId="3" fillId="12" borderId="14" xfId="0" applyNumberFormat="1" applyFont="1" applyFill="1" applyBorder="1" applyAlignment="1">
      <alignment horizontal="center" vertical="top"/>
    </xf>
    <xf numFmtId="49" fontId="3" fillId="12" borderId="13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7" fillId="0" borderId="11" xfId="0" applyFont="1" applyBorder="1" applyAlignment="1">
      <alignment horizontal="center" vertical="top"/>
    </xf>
    <xf numFmtId="0" fontId="57" fillId="0" borderId="14" xfId="0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49" fontId="51" fillId="33" borderId="11" xfId="0" applyNumberFormat="1" applyFont="1" applyFill="1" applyBorder="1" applyAlignment="1">
      <alignment horizontal="center" vertical="top"/>
    </xf>
    <xf numFmtId="49" fontId="51" fillId="33" borderId="14" xfId="0" applyNumberFormat="1" applyFont="1" applyFill="1" applyBorder="1" applyAlignment="1">
      <alignment horizontal="center" vertical="top"/>
    </xf>
    <xf numFmtId="49" fontId="51" fillId="33" borderId="13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zoomScaleSheetLayoutView="100" zoomScalePageLayoutView="0" workbookViewId="0" topLeftCell="A1">
      <selection activeCell="EJ27" sqref="EJ27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="2" customFormat="1" ht="11.25" customHeight="1">
      <c r="BM1" s="2" t="s">
        <v>116</v>
      </c>
    </row>
    <row r="2" s="2" customFormat="1" ht="11.25" customHeight="1">
      <c r="BM2" s="33"/>
    </row>
    <row r="3" spans="5:40" s="2" customFormat="1" ht="11.25" customHeight="1">
      <c r="E3" s="18"/>
      <c r="F3" s="18"/>
      <c r="G3" s="18"/>
      <c r="H3" s="18"/>
      <c r="I3" s="18"/>
      <c r="J3" s="18" t="s">
        <v>117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5:65" s="2" customFormat="1" ht="11.25" customHeight="1">
      <c r="E4" s="18"/>
      <c r="F4" s="18"/>
      <c r="G4" s="18"/>
      <c r="H4" s="18"/>
      <c r="I4" s="18"/>
      <c r="J4" s="18" t="s">
        <v>118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BM4" s="33"/>
    </row>
    <row r="5" spans="5:65" s="2" customFormat="1" ht="11.25" customHeight="1">
      <c r="E5" s="18"/>
      <c r="F5" s="18"/>
      <c r="G5" s="18"/>
      <c r="H5" s="18"/>
      <c r="I5" s="18"/>
      <c r="J5" s="18" t="s">
        <v>119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BM5" s="33"/>
    </row>
    <row r="6" spans="5:65" s="2" customFormat="1" ht="11.25" customHeight="1"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BM6" s="33"/>
    </row>
    <row r="7" spans="5:65" s="2" customFormat="1" ht="11.25" customHeight="1">
      <c r="E7" s="18"/>
      <c r="F7" s="3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 t="s">
        <v>120</v>
      </c>
      <c r="AI7" s="18"/>
      <c r="AJ7" s="18"/>
      <c r="AK7" s="18"/>
      <c r="AL7" s="18"/>
      <c r="AM7" s="18"/>
      <c r="AN7" s="18"/>
      <c r="BM7" s="33"/>
    </row>
    <row r="8" spans="5:65" s="2" customFormat="1" ht="11.25" customHeight="1">
      <c r="E8" s="18"/>
      <c r="F8" s="34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BM8" s="33"/>
    </row>
    <row r="9" spans="5:71" ht="9.75" customHeight="1"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BS9" s="35"/>
    </row>
    <row r="10" spans="5:108" ht="15"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BS10" s="35"/>
      <c r="DD10" s="36"/>
    </row>
    <row r="11" spans="5:40" ht="9.75" customHeight="1">
      <c r="E11" s="18"/>
      <c r="F11" s="18"/>
      <c r="G11" s="18"/>
      <c r="H11" s="18" t="s">
        <v>121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5:108" ht="15">
      <c r="E12" s="18"/>
      <c r="F12" s="18" t="s">
        <v>122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</row>
    <row r="13" spans="5:108" ht="14.25" customHeight="1">
      <c r="E13" s="18"/>
      <c r="F13" s="18" t="s">
        <v>123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</row>
    <row r="14" spans="5:108" s="2" customFormat="1" ht="12.75">
      <c r="E14" s="18"/>
      <c r="F14" s="18" t="s">
        <v>124</v>
      </c>
      <c r="G14" s="18" t="s">
        <v>190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</row>
    <row r="15" spans="5:108" ht="15"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37"/>
      <c r="BZ15" s="37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</row>
    <row r="16" spans="5:108" s="2" customFormat="1" ht="12.7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38"/>
      <c r="BZ16" s="38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</row>
    <row r="17" spans="5:108" ht="15">
      <c r="E17" s="18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18"/>
      <c r="AI17" s="18"/>
      <c r="AJ17" s="18"/>
      <c r="AK17" s="18"/>
      <c r="AL17" s="18"/>
      <c r="AM17" s="18"/>
      <c r="AN17" s="18"/>
      <c r="BE17" s="37"/>
      <c r="BF17" s="37"/>
      <c r="BG17" s="37"/>
      <c r="BH17" s="37"/>
      <c r="BI17" s="37"/>
      <c r="BJ17" s="37"/>
      <c r="BK17" s="37"/>
      <c r="BL17" s="37"/>
      <c r="BM17" s="39"/>
      <c r="BN17" s="86"/>
      <c r="BO17" s="86"/>
      <c r="BP17" s="86"/>
      <c r="BQ17" s="86"/>
      <c r="BR17" s="37"/>
      <c r="BS17" s="37"/>
      <c r="BT17" s="37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7"/>
      <c r="CN17" s="87"/>
      <c r="CO17" s="87"/>
      <c r="CP17" s="87"/>
      <c r="CQ17" s="88"/>
      <c r="CR17" s="88"/>
      <c r="CS17" s="88"/>
      <c r="CT17" s="88"/>
      <c r="CU17" s="37"/>
      <c r="CV17" s="37"/>
      <c r="CW17" s="37"/>
      <c r="CX17" s="37"/>
      <c r="CY17" s="37"/>
      <c r="CZ17" s="37"/>
      <c r="DA17" s="37"/>
      <c r="DB17" s="37"/>
      <c r="DC17" s="37"/>
      <c r="DD17" s="37"/>
    </row>
    <row r="18" ht="15">
      <c r="CY18" s="40"/>
    </row>
    <row r="19" spans="1:108" ht="16.5">
      <c r="A19" s="89" t="s">
        <v>125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</row>
    <row r="20" spans="36:58" s="41" customFormat="1" ht="16.5">
      <c r="AJ20" s="42"/>
      <c r="AM20" s="42"/>
      <c r="AV20" s="43"/>
      <c r="AW20" s="43"/>
      <c r="AX20" s="43"/>
      <c r="BA20" s="43" t="s">
        <v>126</v>
      </c>
      <c r="BB20" s="90" t="s">
        <v>193</v>
      </c>
      <c r="BC20" s="90"/>
      <c r="BD20" s="90"/>
      <c r="BE20" s="90"/>
      <c r="BF20" s="41" t="s">
        <v>127</v>
      </c>
    </row>
    <row r="21" ht="4.5" customHeight="1"/>
    <row r="22" spans="12:108" ht="17.25" customHeight="1"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97" t="s">
        <v>165</v>
      </c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O22" s="91" t="s">
        <v>128</v>
      </c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91:108" ht="15" customHeight="1">
      <c r="CM23" s="36" t="s">
        <v>129</v>
      </c>
      <c r="CO23" s="92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4"/>
    </row>
    <row r="24" spans="36:108" ht="15" customHeight="1">
      <c r="AJ24" s="3"/>
      <c r="AK24" s="46" t="s">
        <v>2</v>
      </c>
      <c r="AL24" s="95"/>
      <c r="AM24" s="95"/>
      <c r="AN24" s="95"/>
      <c r="AO24" s="95"/>
      <c r="AP24" s="1" t="s">
        <v>2</v>
      </c>
      <c r="AR24" s="1">
        <v>1</v>
      </c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87">
        <v>20</v>
      </c>
      <c r="BL24" s="87"/>
      <c r="BM24" s="87"/>
      <c r="BN24" s="87"/>
      <c r="BO24" s="96" t="s">
        <v>193</v>
      </c>
      <c r="BP24" s="96"/>
      <c r="BQ24" s="96"/>
      <c r="BR24" s="96"/>
      <c r="BS24" s="1" t="s">
        <v>3</v>
      </c>
      <c r="BU24" s="3"/>
      <c r="BY24" s="47"/>
      <c r="CM24" s="36" t="s">
        <v>130</v>
      </c>
      <c r="CO24" s="92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4"/>
    </row>
    <row r="25" spans="77:108" ht="15" customHeight="1">
      <c r="BY25" s="47"/>
      <c r="BZ25" s="47"/>
      <c r="CM25" s="36"/>
      <c r="CO25" s="92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4"/>
    </row>
    <row r="26" spans="77:108" ht="9.75" customHeight="1">
      <c r="BY26" s="47"/>
      <c r="BZ26" s="47"/>
      <c r="CM26" s="36"/>
      <c r="CO26" s="92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4"/>
    </row>
    <row r="27" spans="1:108" ht="33" customHeight="1">
      <c r="A27" s="99" t="s">
        <v>131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1" t="s">
        <v>132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Y27" s="47"/>
      <c r="CM27" s="36" t="s">
        <v>133</v>
      </c>
      <c r="CO27" s="92" t="s">
        <v>134</v>
      </c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4"/>
    </row>
    <row r="28" spans="1:108" ht="42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Y28" s="47"/>
      <c r="BZ28" s="47"/>
      <c r="CM28" s="48"/>
      <c r="CO28" s="92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4"/>
    </row>
    <row r="29" spans="1:108" ht="15" customHeight="1">
      <c r="A29" s="4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Y29" s="47"/>
      <c r="BZ29" s="47"/>
      <c r="CM29" s="48"/>
      <c r="CO29" s="92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4"/>
    </row>
    <row r="30" spans="44:108" ht="18.75" customHeight="1"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Y30" s="47"/>
      <c r="BZ30" s="47"/>
      <c r="CM30" s="36"/>
      <c r="CO30" s="104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6"/>
    </row>
    <row r="31" spans="1:108" s="51" customFormat="1" ht="18.75" customHeight="1">
      <c r="A31" s="51" t="s">
        <v>135</v>
      </c>
      <c r="AI31" s="107" t="s">
        <v>136</v>
      </c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CM31" s="52"/>
      <c r="CO31" s="108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</row>
    <row r="32" spans="1:108" s="51" customFormat="1" ht="18.75" customHeight="1">
      <c r="A32" s="53" t="s">
        <v>137</v>
      </c>
      <c r="CM32" s="54" t="s">
        <v>138</v>
      </c>
      <c r="CO32" s="108" t="s">
        <v>139</v>
      </c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</row>
    <row r="33" spans="1:108" s="51" customFormat="1" ht="3" customHeight="1">
      <c r="A33" s="53"/>
      <c r="BX33" s="53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</row>
    <row r="34" spans="1:108" ht="15">
      <c r="A34" s="4" t="s">
        <v>140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98" t="s">
        <v>141</v>
      </c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</row>
    <row r="35" spans="1:108" ht="15">
      <c r="A35" s="4" t="s">
        <v>142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</row>
    <row r="36" spans="1:100" ht="15">
      <c r="A36" s="4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8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9"/>
      <c r="CP36" s="59"/>
      <c r="CQ36" s="59"/>
      <c r="CR36" s="59"/>
      <c r="CS36" s="59"/>
      <c r="CT36" s="59"/>
      <c r="CU36" s="59"/>
      <c r="CV36" s="59"/>
    </row>
    <row r="37" spans="1:108" ht="15">
      <c r="A37" s="4" t="s">
        <v>143</v>
      </c>
      <c r="AS37" s="102" t="s">
        <v>144</v>
      </c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">
      <c r="A38" s="4" t="s">
        <v>145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</row>
    <row r="39" ht="15" customHeight="1"/>
    <row r="40" spans="1:108" s="3" customFormat="1" ht="14.25">
      <c r="A40" s="97" t="s">
        <v>146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</row>
    <row r="41" spans="1:108" s="3" customFormat="1" ht="14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</row>
    <row r="42" spans="1:108" ht="15" customHeight="1">
      <c r="A42" s="61" t="s">
        <v>147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</row>
    <row r="43" spans="1:108" ht="30" customHeight="1">
      <c r="A43" s="103" t="s">
        <v>148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</row>
    <row r="44" spans="1:108" ht="15" customHeight="1">
      <c r="A44" s="61" t="s">
        <v>149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0" customHeight="1">
      <c r="A45" s="103" t="s">
        <v>150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</row>
    <row r="46" spans="1:108" ht="15">
      <c r="A46" s="61" t="s">
        <v>151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30" customHeight="1">
      <c r="A47" s="103" t="s">
        <v>166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</row>
    <row r="48" ht="3" customHeight="1"/>
  </sheetData>
  <sheetProtection/>
  <mergeCells count="39"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  <mergeCell ref="AS34:DD35"/>
    <mergeCell ref="CO25:DD25"/>
    <mergeCell ref="CO26:DD26"/>
    <mergeCell ref="A27:AH28"/>
    <mergeCell ref="AI27:BW28"/>
    <mergeCell ref="CO27:DD27"/>
    <mergeCell ref="CO28:DD28"/>
    <mergeCell ref="BB20:BE20"/>
    <mergeCell ref="CO22:DD22"/>
    <mergeCell ref="CO23:DD23"/>
    <mergeCell ref="AL24:AO24"/>
    <mergeCell ref="AS24:BJ24"/>
    <mergeCell ref="BK24:BN24"/>
    <mergeCell ref="BO24:BR24"/>
    <mergeCell ref="CO24:DD24"/>
    <mergeCell ref="AI22:BX22"/>
    <mergeCell ref="F17:AG17"/>
    <mergeCell ref="BN17:BQ17"/>
    <mergeCell ref="BU17:CL17"/>
    <mergeCell ref="CM17:CP17"/>
    <mergeCell ref="CQ17:CT17"/>
    <mergeCell ref="A19:DD19"/>
    <mergeCell ref="BE12:DD12"/>
    <mergeCell ref="BE13:DD13"/>
    <mergeCell ref="BE14:DD14"/>
    <mergeCell ref="BE15:BX15"/>
    <mergeCell ref="CA15:DD15"/>
    <mergeCell ref="BE16:BX16"/>
    <mergeCell ref="CA16:DD16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4">
      <selection activeCell="BU6" sqref="BU6:DD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6" t="s">
        <v>66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</row>
    <row r="3" ht="6" customHeight="1"/>
    <row r="4" spans="1:108" ht="15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1"/>
      <c r="BU4" s="119" t="s">
        <v>4</v>
      </c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1"/>
    </row>
    <row r="5" spans="1:108" s="3" customFormat="1" ht="15" customHeight="1">
      <c r="A5" s="7"/>
      <c r="B5" s="122" t="s">
        <v>67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3"/>
      <c r="BU5" s="134">
        <f>BU9</f>
        <v>20389065.75</v>
      </c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6"/>
    </row>
    <row r="6" spans="1:108" ht="15">
      <c r="A6" s="5"/>
      <c r="B6" s="117" t="s">
        <v>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8"/>
      <c r="BU6" s="126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8"/>
    </row>
    <row r="7" spans="1:108" ht="30" customHeight="1">
      <c r="A7" s="8"/>
      <c r="B7" s="111" t="s">
        <v>83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2"/>
      <c r="BU7" s="126">
        <v>19091570.75</v>
      </c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8"/>
    </row>
    <row r="8" spans="1:108" ht="15">
      <c r="A8" s="5"/>
      <c r="B8" s="124" t="s">
        <v>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5"/>
      <c r="BU8" s="126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8"/>
    </row>
    <row r="9" spans="1:108" ht="45" customHeight="1">
      <c r="A9" s="8"/>
      <c r="B9" s="111" t="s">
        <v>84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2"/>
      <c r="BU9" s="113">
        <v>20389065.75</v>
      </c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ht="45" customHeight="1">
      <c r="A10" s="8"/>
      <c r="B10" s="111" t="s">
        <v>85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2"/>
      <c r="BU10" s="113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08" ht="45" customHeight="1">
      <c r="A11" s="8"/>
      <c r="B11" s="111" t="s">
        <v>86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2"/>
      <c r="BU11" s="113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5"/>
    </row>
    <row r="12" spans="1:108" ht="30" customHeight="1">
      <c r="A12" s="8"/>
      <c r="B12" s="111" t="s">
        <v>87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2"/>
      <c r="BU12" s="113">
        <v>9415048</v>
      </c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</row>
    <row r="13" spans="1:108" ht="30" customHeight="1">
      <c r="A13" s="8"/>
      <c r="B13" s="111" t="s">
        <v>88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2"/>
      <c r="BU13" s="113">
        <v>1297495</v>
      </c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</row>
    <row r="14" spans="1:108" ht="15">
      <c r="A14" s="9"/>
      <c r="B14" s="124" t="s">
        <v>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5"/>
      <c r="BU14" s="113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ht="30" customHeight="1">
      <c r="A15" s="8"/>
      <c r="B15" s="111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2"/>
      <c r="BU15" s="113">
        <v>0</v>
      </c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ht="15">
      <c r="A16" s="8"/>
      <c r="B16" s="111" t="s">
        <v>15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2"/>
      <c r="BU16" s="113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3" customFormat="1" ht="15" customHeight="1">
      <c r="A17" s="7"/>
      <c r="B17" s="122" t="s">
        <v>68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3"/>
      <c r="BU17" s="129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1"/>
    </row>
    <row r="18" spans="1:108" ht="15">
      <c r="A18" s="5"/>
      <c r="B18" s="117" t="s">
        <v>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8"/>
      <c r="BU18" s="113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30" customHeight="1">
      <c r="A19" s="10"/>
      <c r="B19" s="132" t="s">
        <v>89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3"/>
      <c r="BU19" s="126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8"/>
    </row>
    <row r="20" spans="1:108" ht="30" customHeight="1">
      <c r="A20" s="8"/>
      <c r="B20" s="111" t="s">
        <v>90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2"/>
      <c r="BU20" s="126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8"/>
    </row>
    <row r="21" spans="1:108" ht="15" customHeight="1">
      <c r="A21" s="11"/>
      <c r="B21" s="124" t="s">
        <v>5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5"/>
      <c r="BU21" s="126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8"/>
    </row>
    <row r="22" spans="1:108" ht="15" customHeight="1">
      <c r="A22" s="8"/>
      <c r="B22" s="111" t="s">
        <v>6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2"/>
      <c r="BU22" s="113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ht="15" customHeight="1">
      <c r="A23" s="8"/>
      <c r="B23" s="111" t="s">
        <v>7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2"/>
      <c r="BU23" s="113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ht="15" customHeight="1">
      <c r="A24" s="8"/>
      <c r="B24" s="111" t="s">
        <v>64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2"/>
      <c r="BU24" s="113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</row>
    <row r="25" spans="1:108" ht="15" customHeight="1">
      <c r="A25" s="8"/>
      <c r="B25" s="111" t="s">
        <v>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2"/>
      <c r="BU25" s="113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" customHeight="1">
      <c r="A26" s="8"/>
      <c r="B26" s="111" t="s">
        <v>9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2"/>
      <c r="BU26" s="113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</row>
    <row r="27" spans="1:108" ht="15" customHeight="1">
      <c r="A27" s="8"/>
      <c r="B27" s="111" t="s">
        <v>10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2"/>
      <c r="BU27" s="113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ht="30" customHeight="1">
      <c r="A28" s="8"/>
      <c r="B28" s="111" t="s">
        <v>34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2"/>
      <c r="BU28" s="113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ht="30" customHeight="1">
      <c r="A29" s="8"/>
      <c r="B29" s="111" t="s">
        <v>59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2"/>
      <c r="BU29" s="113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ht="15" customHeight="1">
      <c r="A30" s="8"/>
      <c r="B30" s="111" t="s">
        <v>35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2"/>
      <c r="BU30" s="113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1:108" ht="15" customHeight="1">
      <c r="A31" s="8"/>
      <c r="B31" s="111" t="s">
        <v>36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2"/>
      <c r="BU31" s="113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</row>
    <row r="32" spans="1:108" ht="45" customHeight="1">
      <c r="A32" s="8"/>
      <c r="B32" s="111" t="s">
        <v>69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BU32" s="113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</row>
    <row r="33" spans="1:108" ht="13.5" customHeight="1">
      <c r="A33" s="11"/>
      <c r="B33" s="124" t="s">
        <v>5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5"/>
      <c r="BU33" s="113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</row>
    <row r="34" spans="1:108" ht="15" customHeight="1">
      <c r="A34" s="8"/>
      <c r="B34" s="111" t="s">
        <v>37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2"/>
      <c r="BU34" s="113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1:108" ht="15" customHeight="1">
      <c r="A35" s="8"/>
      <c r="B35" s="111" t="s">
        <v>38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2"/>
      <c r="BU35" s="113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</row>
    <row r="36" spans="1:108" ht="15" customHeight="1">
      <c r="A36" s="8"/>
      <c r="B36" s="111" t="s">
        <v>33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2"/>
      <c r="BU36" s="113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</row>
    <row r="37" spans="1:108" ht="15" customHeight="1">
      <c r="A37" s="8"/>
      <c r="B37" s="111" t="s">
        <v>39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2"/>
      <c r="BU37" s="113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</row>
    <row r="38" spans="1:108" ht="15" customHeight="1">
      <c r="A38" s="8"/>
      <c r="B38" s="111" t="s">
        <v>40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2"/>
      <c r="BU38" s="113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/>
    </row>
    <row r="39" spans="1:108" ht="15" customHeight="1">
      <c r="A39" s="8"/>
      <c r="B39" s="111" t="s">
        <v>41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2"/>
      <c r="BU39" s="113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5"/>
    </row>
    <row r="40" spans="1:108" ht="30" customHeight="1">
      <c r="A40" s="8"/>
      <c r="B40" s="111" t="s">
        <v>42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2"/>
      <c r="BU40" s="113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</row>
    <row r="41" spans="1:108" ht="30" customHeight="1">
      <c r="A41" s="8"/>
      <c r="B41" s="111" t="s">
        <v>58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2"/>
      <c r="BU41" s="113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</row>
    <row r="42" spans="1:108" ht="15" customHeight="1">
      <c r="A42" s="8"/>
      <c r="B42" s="111" t="s">
        <v>43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2"/>
      <c r="BU42" s="113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</row>
    <row r="43" spans="1:108" ht="15" customHeight="1">
      <c r="A43" s="8"/>
      <c r="B43" s="111" t="s">
        <v>44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2"/>
      <c r="BU43" s="113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</row>
    <row r="44" spans="1:108" s="3" customFormat="1" ht="15" customHeight="1">
      <c r="A44" s="7"/>
      <c r="B44" s="122" t="s">
        <v>70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3"/>
      <c r="BU44" s="129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1"/>
    </row>
    <row r="45" spans="1:108" ht="15" customHeight="1">
      <c r="A45" s="12"/>
      <c r="B45" s="117" t="s">
        <v>1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8"/>
      <c r="BU45" s="113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</row>
    <row r="46" spans="1:108" ht="15" customHeight="1">
      <c r="A46" s="8"/>
      <c r="B46" s="111" t="s">
        <v>45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2"/>
      <c r="BU46" s="113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ht="30" customHeight="1">
      <c r="A47" s="8"/>
      <c r="B47" s="111" t="s">
        <v>91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2"/>
      <c r="BU47" s="113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</row>
    <row r="48" spans="1:108" ht="15" customHeight="1">
      <c r="A48" s="11"/>
      <c r="B48" s="124" t="s">
        <v>5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5"/>
      <c r="BU48" s="126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</row>
    <row r="49" spans="1:108" ht="15" customHeight="1">
      <c r="A49" s="8"/>
      <c r="B49" s="111" t="s">
        <v>51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2"/>
      <c r="BU49" s="113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</row>
    <row r="50" spans="1:108" ht="15" customHeight="1">
      <c r="A50" s="8"/>
      <c r="B50" s="111" t="s">
        <v>18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2"/>
      <c r="BU50" s="113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5"/>
    </row>
    <row r="51" spans="1:108" ht="15" customHeight="1">
      <c r="A51" s="8"/>
      <c r="B51" s="111" t="s">
        <v>19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2"/>
      <c r="BU51" s="113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5"/>
    </row>
    <row r="52" spans="1:108" ht="15" customHeight="1">
      <c r="A52" s="8"/>
      <c r="B52" s="111" t="s">
        <v>20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2"/>
      <c r="BU52" s="113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5"/>
    </row>
    <row r="53" spans="1:108" ht="15" customHeight="1">
      <c r="A53" s="8"/>
      <c r="B53" s="111" t="s">
        <v>21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2"/>
      <c r="BU53" s="113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5"/>
    </row>
    <row r="54" spans="1:108" ht="15" customHeight="1">
      <c r="A54" s="8"/>
      <c r="B54" s="111" t="s">
        <v>22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2"/>
      <c r="BU54" s="113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5"/>
    </row>
    <row r="55" spans="1:108" ht="15" customHeight="1">
      <c r="A55" s="8"/>
      <c r="B55" s="111" t="s">
        <v>23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2"/>
      <c r="BU55" s="113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spans="1:108" ht="15" customHeight="1">
      <c r="A56" s="8"/>
      <c r="B56" s="111" t="s">
        <v>46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2"/>
      <c r="BU56" s="113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5"/>
    </row>
    <row r="57" spans="1:108" ht="15" customHeight="1">
      <c r="A57" s="8"/>
      <c r="B57" s="111" t="s">
        <v>60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2"/>
      <c r="BU57" s="113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5"/>
    </row>
    <row r="58" spans="1:108" ht="15" customHeight="1">
      <c r="A58" s="8"/>
      <c r="B58" s="111" t="s">
        <v>47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2"/>
      <c r="BU58" s="113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5"/>
    </row>
    <row r="59" spans="1:108" ht="15" customHeight="1">
      <c r="A59" s="8"/>
      <c r="B59" s="111" t="s">
        <v>48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2"/>
      <c r="BU59" s="113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5"/>
    </row>
    <row r="60" spans="1:108" ht="15" customHeight="1">
      <c r="A60" s="8"/>
      <c r="B60" s="111" t="s">
        <v>49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2"/>
      <c r="BU60" s="113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5"/>
    </row>
    <row r="61" spans="1:108" ht="15" customHeight="1">
      <c r="A61" s="8"/>
      <c r="B61" s="111" t="s">
        <v>50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2"/>
      <c r="BU61" s="113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5"/>
    </row>
    <row r="62" spans="1:108" ht="45" customHeight="1">
      <c r="A62" s="8"/>
      <c r="B62" s="111" t="s">
        <v>71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2"/>
      <c r="BU62" s="113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5"/>
    </row>
    <row r="63" spans="1:108" ht="15" customHeight="1">
      <c r="A63" s="13"/>
      <c r="B63" s="124" t="s">
        <v>5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5"/>
      <c r="BU63" s="113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5"/>
    </row>
    <row r="64" spans="1:108" ht="15" customHeight="1">
      <c r="A64" s="8"/>
      <c r="B64" s="111" t="s">
        <v>52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2"/>
      <c r="BU64" s="113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5"/>
    </row>
    <row r="65" spans="1:108" ht="15" customHeight="1">
      <c r="A65" s="8"/>
      <c r="B65" s="111" t="s">
        <v>24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2"/>
      <c r="BU65" s="113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5"/>
    </row>
    <row r="66" spans="1:108" ht="15" customHeight="1">
      <c r="A66" s="8"/>
      <c r="B66" s="111" t="s">
        <v>25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2"/>
      <c r="BU66" s="113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5"/>
    </row>
    <row r="67" spans="1:108" ht="15" customHeight="1">
      <c r="A67" s="8"/>
      <c r="B67" s="111" t="s">
        <v>26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2"/>
      <c r="BU67" s="113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5"/>
    </row>
    <row r="68" spans="1:108" ht="15" customHeight="1">
      <c r="A68" s="8"/>
      <c r="B68" s="111" t="s">
        <v>27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2"/>
      <c r="BU68" s="113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5"/>
    </row>
    <row r="69" spans="1:108" ht="15" customHeight="1">
      <c r="A69" s="8"/>
      <c r="B69" s="111" t="s">
        <v>28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2"/>
      <c r="BU69" s="113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5"/>
    </row>
    <row r="70" spans="1:108" ht="15" customHeight="1">
      <c r="A70" s="8"/>
      <c r="B70" s="111" t="s">
        <v>29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2"/>
      <c r="BU70" s="113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5"/>
    </row>
    <row r="71" spans="1:108" ht="15" customHeight="1">
      <c r="A71" s="8"/>
      <c r="B71" s="111" t="s">
        <v>53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2"/>
      <c r="BU71" s="113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5"/>
    </row>
    <row r="72" spans="1:108" ht="15" customHeight="1">
      <c r="A72" s="8"/>
      <c r="B72" s="111" t="s">
        <v>61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2"/>
      <c r="BU72" s="113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5"/>
    </row>
    <row r="73" spans="1:108" ht="15" customHeight="1">
      <c r="A73" s="8"/>
      <c r="B73" s="111" t="s">
        <v>54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2"/>
      <c r="BU73" s="113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5"/>
    </row>
    <row r="74" spans="1:108" ht="15" customHeight="1">
      <c r="A74" s="8"/>
      <c r="B74" s="111" t="s">
        <v>55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2"/>
      <c r="BU74" s="113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5"/>
    </row>
    <row r="75" spans="1:108" ht="15" customHeight="1">
      <c r="A75" s="8"/>
      <c r="B75" s="111" t="s">
        <v>56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2"/>
      <c r="BU75" s="113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5"/>
    </row>
    <row r="76" spans="1:108" ht="15" customHeight="1">
      <c r="A76" s="8"/>
      <c r="B76" s="111" t="s">
        <v>57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2"/>
      <c r="BU76" s="113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5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172"/>
  <sheetViews>
    <sheetView tabSelected="1" view="pageBreakPreview" zoomScaleSheetLayoutView="100" zoomScalePageLayoutView="0" workbookViewId="0" topLeftCell="A4">
      <selection activeCell="CP20" sqref="CP20:DD20"/>
    </sheetView>
  </sheetViews>
  <sheetFormatPr defaultColWidth="0.875" defaultRowHeight="12.75"/>
  <cols>
    <col min="1" max="92" width="0.875" style="1" customWidth="1"/>
    <col min="93" max="93" width="2.75390625" style="1" customWidth="1"/>
    <col min="94" max="94" width="2.125" style="1" bestFit="1" customWidth="1"/>
    <col min="95" max="107" width="0.875" style="1" customWidth="1"/>
    <col min="108" max="108" width="0.6171875" style="1" customWidth="1"/>
    <col min="109" max="110" width="0.875" style="1" hidden="1" customWidth="1"/>
    <col min="111" max="166" width="0.875" style="1" customWidth="1"/>
    <col min="167" max="167" width="9.00390625" style="1" bestFit="1" customWidth="1"/>
    <col min="168" max="16384" width="0.875" style="1" customWidth="1"/>
  </cols>
  <sheetData>
    <row r="1" ht="3" customHeight="1"/>
    <row r="2" spans="1:108" s="3" customFormat="1" ht="14.25">
      <c r="A2" s="116" t="s">
        <v>72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</row>
    <row r="3" spans="1:108" s="3" customFormat="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8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4"/>
    </row>
    <row r="5" spans="1:108" ht="15" customHeight="1">
      <c r="A5" s="247" t="s">
        <v>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9"/>
      <c r="AT5" s="247" t="s">
        <v>168</v>
      </c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9"/>
      <c r="BJ5" s="247" t="s">
        <v>196</v>
      </c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9"/>
      <c r="CA5" s="28"/>
      <c r="CB5" s="29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30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pans="1:108" ht="101.25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2"/>
      <c r="AT6" s="250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2"/>
      <c r="BJ6" s="250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2"/>
      <c r="CA6" s="250" t="s">
        <v>194</v>
      </c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2"/>
      <c r="CP6" s="251" t="s">
        <v>195</v>
      </c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2"/>
    </row>
    <row r="7" spans="1:108" ht="30" customHeight="1">
      <c r="A7" s="236" t="s">
        <v>30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2"/>
      <c r="AT7" s="220" t="s">
        <v>13</v>
      </c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2"/>
      <c r="BJ7" s="226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8"/>
      <c r="CA7" s="226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8"/>
      <c r="CP7" s="240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2"/>
    </row>
    <row r="8" spans="1:108" s="4" customFormat="1" ht="15" customHeight="1">
      <c r="A8" s="243" t="s">
        <v>73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3"/>
      <c r="AT8" s="157" t="s">
        <v>13</v>
      </c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9"/>
      <c r="BJ8" s="137">
        <f>BJ28</f>
        <v>19145405.15</v>
      </c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9"/>
      <c r="CA8" s="201">
        <f>CA28</f>
        <v>19215644.79</v>
      </c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3"/>
      <c r="CP8" s="201">
        <f>CP28</f>
        <v>21469231.650000002</v>
      </c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3"/>
    </row>
    <row r="9" spans="1:108" s="4" customFormat="1" ht="15" customHeight="1">
      <c r="A9" s="229" t="s">
        <v>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1"/>
      <c r="AT9" s="220" t="s">
        <v>13</v>
      </c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2"/>
      <c r="BJ9" s="226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8"/>
      <c r="CA9" s="201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3"/>
      <c r="CP9" s="240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2"/>
    </row>
    <row r="10" spans="1:108" s="4" customFormat="1" ht="30" customHeight="1">
      <c r="A10" s="235" t="s">
        <v>92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1"/>
      <c r="AT10" s="220" t="s">
        <v>13</v>
      </c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2"/>
      <c r="BJ10" s="137">
        <f>BJ29</f>
        <v>16524151.19</v>
      </c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9"/>
      <c r="CA10" s="201">
        <f>CA29</f>
        <v>16594390.83</v>
      </c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3"/>
      <c r="CP10" s="201">
        <f>CP29</f>
        <v>16697440.06</v>
      </c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3"/>
    </row>
    <row r="11" spans="1:108" s="15" customFormat="1" ht="15" customHeight="1">
      <c r="A11" s="149" t="s">
        <v>96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1"/>
      <c r="AT11" s="157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9"/>
      <c r="BJ11" s="137">
        <f>BJ30</f>
        <v>3923651.19</v>
      </c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9"/>
      <c r="CA11" s="201">
        <f>CA30</f>
        <v>3993890.83</v>
      </c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3"/>
      <c r="CP11" s="201">
        <f>CP30</f>
        <v>4096940.06</v>
      </c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3"/>
    </row>
    <row r="12" spans="1:108" s="15" customFormat="1" ht="15" customHeight="1">
      <c r="A12" s="149" t="s">
        <v>97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1"/>
      <c r="AT12" s="157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9"/>
      <c r="BJ12" s="137">
        <f>BJ31</f>
        <v>12600500</v>
      </c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9"/>
      <c r="CA12" s="201">
        <f>CA31</f>
        <v>12600500</v>
      </c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3"/>
      <c r="CP12" s="201">
        <f>CP31</f>
        <v>12600500</v>
      </c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3"/>
    </row>
    <row r="13" spans="1:108" s="4" customFormat="1" ht="15" customHeight="1">
      <c r="A13" s="175" t="s">
        <v>93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7"/>
      <c r="AT13" s="220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2"/>
      <c r="BJ13" s="226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8"/>
      <c r="CA13" s="201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3"/>
      <c r="CP13" s="201">
        <f>CA13</f>
        <v>0</v>
      </c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</row>
    <row r="14" spans="1:108" s="4" customFormat="1" ht="48" customHeight="1">
      <c r="A14" s="172" t="s">
        <v>110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4"/>
      <c r="AT14" s="220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2"/>
      <c r="BJ14" s="137">
        <f>BJ33</f>
        <v>16524151.19</v>
      </c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9"/>
      <c r="CA14" s="201">
        <f>CA33</f>
        <v>16594390.83</v>
      </c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9"/>
      <c r="CP14" s="201">
        <f>CP33</f>
        <v>16697440.06</v>
      </c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3"/>
    </row>
    <row r="15" spans="1:108" s="4" customFormat="1" ht="18" customHeight="1">
      <c r="A15" s="236" t="s">
        <v>95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2"/>
      <c r="AT15" s="220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2"/>
      <c r="BJ15" s="226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8"/>
      <c r="CA15" s="137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9"/>
      <c r="CP15" s="137">
        <f>CA15</f>
        <v>0</v>
      </c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9"/>
    </row>
    <row r="16" spans="1:108" s="4" customFormat="1" ht="35.25" customHeight="1">
      <c r="A16" s="237" t="s">
        <v>94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9"/>
      <c r="AT16" s="220" t="s">
        <v>13</v>
      </c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2"/>
      <c r="BJ16" s="137">
        <f>BJ18+BJ19</f>
        <v>20078.96</v>
      </c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9"/>
      <c r="CA16" s="137">
        <f>CA34</f>
        <v>20078.96</v>
      </c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9"/>
      <c r="CP16" s="137">
        <f>CA16</f>
        <v>20078.96</v>
      </c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9"/>
    </row>
    <row r="17" spans="1:108" s="4" customFormat="1" ht="18" customHeight="1">
      <c r="A17" s="175" t="s">
        <v>5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7"/>
      <c r="AT17" s="220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2"/>
      <c r="BJ17" s="137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9"/>
      <c r="CA17" s="137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9"/>
      <c r="CP17" s="137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9"/>
    </row>
    <row r="18" spans="1:108" s="4" customFormat="1" ht="36.75" customHeight="1">
      <c r="A18" s="169" t="s">
        <v>112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6"/>
      <c r="AT18" s="220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2"/>
      <c r="BJ18" s="137">
        <f>BJ34</f>
        <v>20078.96</v>
      </c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9"/>
      <c r="CA18" s="137">
        <f>CA16</f>
        <v>20078.96</v>
      </c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9"/>
      <c r="CP18" s="137">
        <f aca="true" t="shared" si="0" ref="CP18:CP26">CA18</f>
        <v>20078.96</v>
      </c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9"/>
    </row>
    <row r="19" spans="1:108" s="4" customFormat="1" ht="21.75" customHeight="1">
      <c r="A19" s="184" t="s">
        <v>113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6"/>
      <c r="AT19" s="220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2"/>
      <c r="BJ19" s="137">
        <f>BJ35</f>
        <v>0</v>
      </c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9"/>
      <c r="CA19" s="137">
        <f>BJ19</f>
        <v>0</v>
      </c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9"/>
      <c r="CP19" s="137">
        <f>CP35</f>
        <v>2150537.63</v>
      </c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9"/>
    </row>
    <row r="20" spans="1:108" s="4" customFormat="1" ht="30" customHeight="1">
      <c r="A20" s="235" t="s">
        <v>74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1"/>
      <c r="AT20" s="220" t="s">
        <v>13</v>
      </c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2"/>
      <c r="BJ20" s="226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8"/>
      <c r="CA20" s="137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9"/>
      <c r="CP20" s="226">
        <f t="shared" si="0"/>
        <v>0</v>
      </c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8"/>
    </row>
    <row r="21" spans="1:108" s="4" customFormat="1" ht="15" customHeight="1">
      <c r="A21" s="229" t="s">
        <v>5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1"/>
      <c r="AT21" s="220" t="s">
        <v>13</v>
      </c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2"/>
      <c r="BJ21" s="226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8"/>
      <c r="CA21" s="137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9"/>
      <c r="CP21" s="226">
        <f t="shared" si="0"/>
        <v>0</v>
      </c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8"/>
    </row>
    <row r="22" spans="1:108" s="4" customFormat="1" ht="45.75" customHeight="1">
      <c r="A22" s="232" t="s">
        <v>101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4"/>
      <c r="AT22" s="220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2"/>
      <c r="BJ22" s="137">
        <f>BJ38</f>
        <v>240300</v>
      </c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9"/>
      <c r="CA22" s="137">
        <v>85100</v>
      </c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9"/>
      <c r="CP22" s="137">
        <f t="shared" si="0"/>
        <v>85100</v>
      </c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9"/>
    </row>
    <row r="23" spans="1:108" s="4" customFormat="1" ht="18" customHeight="1">
      <c r="A23" s="149" t="s">
        <v>102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1"/>
      <c r="AT23" s="220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2"/>
      <c r="BJ23" s="226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8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9"/>
      <c r="CP23" s="226">
        <f t="shared" si="0"/>
        <v>0</v>
      </c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8"/>
    </row>
    <row r="24" spans="1:108" s="4" customFormat="1" ht="20.25" customHeight="1">
      <c r="A24" s="149" t="s">
        <v>103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1"/>
      <c r="AT24" s="220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2"/>
      <c r="BJ24" s="226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8"/>
      <c r="CA24" s="137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9"/>
      <c r="CP24" s="226">
        <f t="shared" si="0"/>
        <v>0</v>
      </c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8"/>
    </row>
    <row r="25" spans="1:108" s="4" customFormat="1" ht="35.25" customHeight="1">
      <c r="A25" s="169" t="s">
        <v>114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6"/>
      <c r="AT25" s="220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2"/>
      <c r="BJ25" s="137">
        <f>BJ37</f>
        <v>743500</v>
      </c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9"/>
      <c r="CA25" s="137">
        <f>BJ25</f>
        <v>743500</v>
      </c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9"/>
      <c r="CP25" s="137">
        <f t="shared" si="0"/>
        <v>743500</v>
      </c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9"/>
    </row>
    <row r="26" spans="1:108" s="4" customFormat="1" ht="20.25" customHeight="1">
      <c r="A26" s="169" t="s">
        <v>109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6"/>
      <c r="AT26" s="220" t="s">
        <v>13</v>
      </c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2"/>
      <c r="BJ26" s="137">
        <f>BJ36</f>
        <v>1617375</v>
      </c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9"/>
      <c r="CA26" s="137">
        <f>BJ26</f>
        <v>1617375</v>
      </c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9"/>
      <c r="CP26" s="137">
        <f t="shared" si="0"/>
        <v>1617375</v>
      </c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s="4" customFormat="1" ht="30" customHeight="1">
      <c r="A27" s="14"/>
      <c r="B27" s="111" t="s">
        <v>31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2"/>
      <c r="AT27" s="220" t="s">
        <v>13</v>
      </c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2"/>
      <c r="BJ27" s="226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8"/>
      <c r="CA27" s="137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9"/>
      <c r="CP27" s="226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s="15" customFormat="1" ht="15" customHeight="1">
      <c r="A28" s="6"/>
      <c r="B28" s="122" t="s">
        <v>75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3"/>
      <c r="AT28" s="157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9"/>
      <c r="BJ28" s="137">
        <f>BJ29+BJ34+BJ35+BJ36+BJ37+BJ38</f>
        <v>19145405.15</v>
      </c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9"/>
      <c r="CA28" s="201">
        <f>CA29+CA34+CA36+CA37+CA38</f>
        <v>19215644.79</v>
      </c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9"/>
      <c r="CP28" s="201">
        <f>SUM(CP33:DD38)</f>
        <v>21469231.650000002</v>
      </c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s="15" customFormat="1" ht="29.25" customHeight="1">
      <c r="A29" s="149" t="s">
        <v>98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1"/>
      <c r="AT29" s="157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9"/>
      <c r="BJ29" s="137">
        <f>BJ30+BJ31</f>
        <v>16524151.19</v>
      </c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9"/>
      <c r="CA29" s="201">
        <f>CA30+CA31</f>
        <v>16594390.83</v>
      </c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9"/>
      <c r="CP29" s="201">
        <f>CP30+CP31</f>
        <v>16697440.06</v>
      </c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9"/>
    </row>
    <row r="30" spans="1:108" s="15" customFormat="1" ht="29.25" customHeight="1">
      <c r="A30" s="149" t="s">
        <v>96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1"/>
      <c r="AT30" s="24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5"/>
      <c r="BJ30" s="154">
        <f>BJ41+BJ125</f>
        <v>3923651.19</v>
      </c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6"/>
      <c r="CA30" s="201">
        <f>CA41+CA125</f>
        <v>3993890.83</v>
      </c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9"/>
      <c r="CP30" s="201">
        <f>CP41+CP125</f>
        <v>4096940.06</v>
      </c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</row>
    <row r="31" spans="1:108" s="15" customFormat="1" ht="29.25" customHeight="1">
      <c r="A31" s="149" t="s">
        <v>97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1"/>
      <c r="AT31" s="24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5"/>
      <c r="BJ31" s="223">
        <f>BJ42+BJ126</f>
        <v>12600500</v>
      </c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5"/>
      <c r="CA31" s="137">
        <v>12600500</v>
      </c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9"/>
      <c r="CP31" s="137">
        <v>12600500</v>
      </c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s="15" customFormat="1" ht="29.25" customHeight="1">
      <c r="A32" s="175" t="s">
        <v>93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7"/>
      <c r="AT32" s="24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5"/>
      <c r="BJ32" s="137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9"/>
      <c r="CA32" s="137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9"/>
      <c r="CP32" s="31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23"/>
    </row>
    <row r="33" spans="1:108" s="15" customFormat="1" ht="43.5" customHeight="1">
      <c r="A33" s="172" t="s">
        <v>111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4"/>
      <c r="AT33" s="24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5"/>
      <c r="BJ33" s="137">
        <f>BJ44+BJ128</f>
        <v>16524151.19</v>
      </c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9"/>
      <c r="CA33" s="201">
        <f>CA31+CA30-CA113</f>
        <v>16594390.83</v>
      </c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9"/>
      <c r="CP33" s="201">
        <f>CP31+CP30-CP113</f>
        <v>16697440.06</v>
      </c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s="15" customFormat="1" ht="32.25" customHeight="1">
      <c r="A34" s="169" t="s">
        <v>112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6"/>
      <c r="AT34" s="157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9"/>
      <c r="BJ34" s="137">
        <f>BJ45+5000</f>
        <v>20078.96</v>
      </c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9"/>
      <c r="CA34" s="137">
        <v>20078.96</v>
      </c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9"/>
      <c r="CP34" s="137">
        <v>20078.96</v>
      </c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9"/>
    </row>
    <row r="35" spans="1:108" s="15" customFormat="1" ht="23.25" customHeight="1">
      <c r="A35" s="184" t="s">
        <v>113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6"/>
      <c r="AT35" s="157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9"/>
      <c r="BJ35" s="137">
        <f>BJ139</f>
        <v>0</v>
      </c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9"/>
      <c r="CA35" s="137">
        <f>BJ35</f>
        <v>0</v>
      </c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9"/>
      <c r="CP35" s="137">
        <v>2150537.63</v>
      </c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s="15" customFormat="1" ht="27" customHeight="1">
      <c r="A36" s="192" t="s">
        <v>109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4"/>
      <c r="AT36" s="157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9"/>
      <c r="BJ36" s="137">
        <f>BJ153</f>
        <v>1617375</v>
      </c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9"/>
      <c r="CA36" s="137">
        <f>CA131</f>
        <v>1617375</v>
      </c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9"/>
      <c r="CP36" s="137">
        <f>CA36</f>
        <v>1617375</v>
      </c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9"/>
    </row>
    <row r="37" spans="1:108" s="15" customFormat="1" ht="27" customHeight="1">
      <c r="A37" s="192" t="s">
        <v>114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4"/>
      <c r="AT37" s="220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2"/>
      <c r="BJ37" s="137">
        <f>BJ112</f>
        <v>743500</v>
      </c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9"/>
      <c r="CA37" s="137">
        <f>BJ37</f>
        <v>743500</v>
      </c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9"/>
      <c r="CP37" s="137">
        <f>CA37</f>
        <v>743500</v>
      </c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s="4" customFormat="1" ht="27.75" customHeight="1">
      <c r="A38" s="149" t="s">
        <v>100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1"/>
      <c r="AT38" s="157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9"/>
      <c r="BJ38" s="137">
        <f>BJ47+BJ130</f>
        <v>240300</v>
      </c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9"/>
      <c r="CA38" s="137">
        <v>240300</v>
      </c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9"/>
      <c r="CP38" s="137">
        <v>240300</v>
      </c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s="4" customFormat="1" ht="27.75" customHeight="1">
      <c r="A39" s="178" t="s">
        <v>152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80"/>
      <c r="AT39" s="217" t="s">
        <v>169</v>
      </c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9"/>
      <c r="BJ39" s="137">
        <f>BJ40+BJ45+BJ46+BJ47</f>
        <v>16421530.15</v>
      </c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9"/>
      <c r="CA39" s="201">
        <f>CA40+CA45+CA46+CA47</f>
        <v>16253438.94</v>
      </c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9"/>
      <c r="CP39" s="201">
        <f>CP40+CP45+CP46+CP47</f>
        <v>18477025.8</v>
      </c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9"/>
    </row>
    <row r="40" spans="1:108" s="4" customFormat="1" ht="27.75" customHeight="1">
      <c r="A40" s="149" t="s">
        <v>98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1"/>
      <c r="AT40" s="24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5"/>
      <c r="BJ40" s="137">
        <f>BJ49+BJ73+BJ108+BJ119</f>
        <v>15467651.19</v>
      </c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9"/>
      <c r="CA40" s="201">
        <f>CA49+CA73+CA108+CA119</f>
        <v>15537890.83</v>
      </c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9"/>
      <c r="CP40" s="201">
        <f>CP49+CP73+CP108+CP119</f>
        <v>15610940.06</v>
      </c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s="4" customFormat="1" ht="27.75" customHeight="1">
      <c r="A41" s="149" t="s">
        <v>96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1"/>
      <c r="AT41" s="24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5"/>
      <c r="BJ41" s="137">
        <f>BJ50+BJ74+BJ109+BJ119</f>
        <v>3009071.19</v>
      </c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9"/>
      <c r="CA41" s="201">
        <f>CA50+CA74+CA119</f>
        <v>3079310.83</v>
      </c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9"/>
      <c r="CP41" s="201">
        <f>CP50+CP74+CP108+CP119</f>
        <v>3182360.06</v>
      </c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9"/>
    </row>
    <row r="42" spans="1:108" s="4" customFormat="1" ht="27.75" customHeight="1">
      <c r="A42" s="149" t="s">
        <v>97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1"/>
      <c r="AT42" s="24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5"/>
      <c r="BJ42" s="137">
        <f>BJ51+BJ75+BJ110</f>
        <v>12458580</v>
      </c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9"/>
      <c r="CA42" s="137">
        <f>CA51+CA75+CA113</f>
        <v>12428580</v>
      </c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9"/>
      <c r="CP42" s="137">
        <f>CP51+CP75</f>
        <v>12428580</v>
      </c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s="4" customFormat="1" ht="27.75" customHeight="1">
      <c r="A43" s="175" t="s">
        <v>93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7"/>
      <c r="AT43" s="24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5"/>
      <c r="BJ43" s="137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9"/>
      <c r="CA43" s="137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9"/>
      <c r="CP43" s="204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</row>
    <row r="44" spans="1:108" s="4" customFormat="1" ht="51.75" customHeight="1">
      <c r="A44" s="172" t="s">
        <v>111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4"/>
      <c r="AT44" s="24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5"/>
      <c r="BJ44" s="137">
        <f>BJ42+BJ41-BJ113</f>
        <v>15467651.19</v>
      </c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9"/>
      <c r="CA44" s="201">
        <f>CA42+CA41-CA113</f>
        <v>15507890.83</v>
      </c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9"/>
      <c r="CP44" s="201">
        <f>CP42+CP41-CP113</f>
        <v>15610940.06</v>
      </c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9"/>
    </row>
    <row r="45" spans="1:108" s="4" customFormat="1" ht="27.75" customHeight="1">
      <c r="A45" s="169" t="s">
        <v>112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6"/>
      <c r="AT45" s="24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5"/>
      <c r="BJ45" s="137">
        <f>BJ78</f>
        <v>15078.96</v>
      </c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9"/>
      <c r="CA45" s="137">
        <f>CA78</f>
        <v>15418.11</v>
      </c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9"/>
      <c r="CP45" s="137">
        <f>CP78</f>
        <v>2165955.7399999998</v>
      </c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s="4" customFormat="1" ht="27.75" customHeight="1">
      <c r="A46" s="175" t="s">
        <v>156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7"/>
      <c r="AT46" s="24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5"/>
      <c r="BJ46" s="137">
        <f>BJ112</f>
        <v>743500</v>
      </c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9"/>
      <c r="CA46" s="137">
        <v>635030</v>
      </c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9"/>
      <c r="CP46" s="215">
        <v>635030</v>
      </c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</row>
    <row r="47" spans="1:111" s="4" customFormat="1" ht="27.75" customHeight="1">
      <c r="A47" s="149" t="s">
        <v>100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1"/>
      <c r="AT47" s="24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5"/>
      <c r="BJ47" s="137">
        <f>BJ55+BJ79+BJ122</f>
        <v>195300</v>
      </c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9"/>
      <c r="CA47" s="137">
        <v>65100</v>
      </c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9"/>
      <c r="CP47" s="137">
        <v>65100</v>
      </c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G47" s="70"/>
    </row>
    <row r="48" spans="1:109" s="4" customFormat="1" ht="27.75" customHeight="1">
      <c r="A48" s="14"/>
      <c r="B48" s="170" t="s">
        <v>153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1"/>
      <c r="AT48" s="181" t="s">
        <v>170</v>
      </c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3"/>
      <c r="BJ48" s="137">
        <f>BJ49+BJ54+BJ55</f>
        <v>12709880</v>
      </c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9"/>
      <c r="CA48" s="137">
        <f aca="true" t="shared" si="1" ref="CA48:CA55">CA56+CA64</f>
        <v>12709880</v>
      </c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9"/>
      <c r="CP48" s="204">
        <f>CA48</f>
        <v>12709880</v>
      </c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</row>
    <row r="49" spans="1:108" s="4" customFormat="1" ht="27.75" customHeight="1">
      <c r="A49" s="149" t="s">
        <v>98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1"/>
      <c r="AT49" s="24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5"/>
      <c r="BJ49" s="137">
        <f>BJ57+BJ65</f>
        <v>12514580</v>
      </c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9"/>
      <c r="CA49" s="137">
        <f t="shared" si="1"/>
        <v>12514580</v>
      </c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9"/>
      <c r="CP49" s="137">
        <f>CA49</f>
        <v>12514580</v>
      </c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</row>
    <row r="50" spans="1:108" s="4" customFormat="1" ht="27.75" customHeight="1">
      <c r="A50" s="149" t="s">
        <v>96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1"/>
      <c r="AT50" s="24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5"/>
      <c r="BJ50" s="154">
        <f>BJ58+BJ66</f>
        <v>86000</v>
      </c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6"/>
      <c r="CA50" s="137">
        <f t="shared" si="1"/>
        <v>86000</v>
      </c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9"/>
      <c r="CP50" s="137">
        <f>CA50</f>
        <v>86000</v>
      </c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</row>
    <row r="51" spans="1:108" s="4" customFormat="1" ht="27.75" customHeight="1">
      <c r="A51" s="149" t="s">
        <v>97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1"/>
      <c r="AT51" s="24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5"/>
      <c r="BJ51" s="160">
        <f>BJ59+BJ67</f>
        <v>12428580</v>
      </c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2"/>
      <c r="CA51" s="137">
        <f t="shared" si="1"/>
        <v>12428580</v>
      </c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9"/>
      <c r="CP51" s="137">
        <f>CA51</f>
        <v>12428580</v>
      </c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</row>
    <row r="52" spans="1:108" s="4" customFormat="1" ht="27.75" customHeight="1">
      <c r="A52" s="175" t="s">
        <v>93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7"/>
      <c r="AT52" s="24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5"/>
      <c r="BJ52" s="137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9"/>
      <c r="CA52" s="137">
        <f t="shared" si="1"/>
        <v>0</v>
      </c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9"/>
      <c r="CP52" s="137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</row>
    <row r="53" spans="1:108" s="4" customFormat="1" ht="45.75" customHeight="1">
      <c r="A53" s="172" t="s">
        <v>111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4"/>
      <c r="AT53" s="24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137">
        <f>BJ50+BJ51</f>
        <v>12514580</v>
      </c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9"/>
      <c r="CA53" s="137">
        <f t="shared" si="1"/>
        <v>12514580</v>
      </c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9"/>
      <c r="CP53" s="137">
        <f>CA53</f>
        <v>12514580</v>
      </c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</row>
    <row r="54" spans="1:108" s="4" customFormat="1" ht="27.75" customHeight="1">
      <c r="A54" s="149" t="s">
        <v>99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1"/>
      <c r="AT54" s="24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5"/>
      <c r="BJ54" s="137">
        <f>BJ62+BJ70</f>
        <v>0</v>
      </c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9"/>
      <c r="CA54" s="137">
        <f t="shared" si="1"/>
        <v>0</v>
      </c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9"/>
      <c r="CP54" s="137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</row>
    <row r="55" spans="1:108" s="4" customFormat="1" ht="27.75" customHeight="1">
      <c r="A55" s="149" t="s">
        <v>100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1"/>
      <c r="AT55" s="24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137">
        <f>BJ63+BJ71</f>
        <v>195300</v>
      </c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9"/>
      <c r="CA55" s="137">
        <f t="shared" si="1"/>
        <v>195300</v>
      </c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9"/>
      <c r="CP55" s="137">
        <v>65100</v>
      </c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</row>
    <row r="56" spans="1:110" s="4" customFormat="1" ht="15">
      <c r="A56" s="14"/>
      <c r="B56" s="170" t="s">
        <v>16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1"/>
      <c r="AT56" s="212" t="s">
        <v>171</v>
      </c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4"/>
      <c r="BJ56" s="137">
        <f>BJ57+BJ63</f>
        <v>9781760</v>
      </c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9"/>
      <c r="CA56" s="137">
        <f aca="true" t="shared" si="2" ref="CA56:CA61">CP56</f>
        <v>9781760</v>
      </c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9"/>
      <c r="CP56" s="137">
        <f>CP57+CP63</f>
        <v>9781760</v>
      </c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9"/>
    </row>
    <row r="57" spans="1:110" s="15" customFormat="1" ht="31.5" customHeight="1">
      <c r="A57" s="149" t="s">
        <v>98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1"/>
      <c r="AT57" s="157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9"/>
      <c r="BJ57" s="137">
        <f>BJ58+BJ59</f>
        <v>9631760</v>
      </c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9"/>
      <c r="CA57" s="137">
        <f t="shared" si="2"/>
        <v>9631760</v>
      </c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9"/>
      <c r="CP57" s="137">
        <f>CP58+CP59</f>
        <v>9631760</v>
      </c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9"/>
    </row>
    <row r="58" spans="1:110" s="15" customFormat="1" ht="31.5" customHeight="1">
      <c r="A58" s="149" t="s">
        <v>96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1"/>
      <c r="AT58" s="24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5"/>
      <c r="BJ58" s="154">
        <v>86000</v>
      </c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6"/>
      <c r="CA58" s="137">
        <v>86000</v>
      </c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9"/>
      <c r="CP58" s="154">
        <v>86000</v>
      </c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6"/>
    </row>
    <row r="59" spans="1:110" s="15" customFormat="1" ht="31.5" customHeight="1">
      <c r="A59" s="149" t="s">
        <v>97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1"/>
      <c r="AT59" s="24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5"/>
      <c r="BJ59" s="209">
        <v>9545760</v>
      </c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1"/>
      <c r="CA59" s="137">
        <v>9545760</v>
      </c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9"/>
      <c r="CP59" s="209">
        <v>9545760</v>
      </c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0"/>
      <c r="DE59" s="210"/>
      <c r="DF59" s="211"/>
    </row>
    <row r="60" spans="1:110" s="15" customFormat="1" ht="18" customHeight="1">
      <c r="A60" s="175" t="s">
        <v>93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7"/>
      <c r="AT60" s="24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5"/>
      <c r="BJ60" s="137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9"/>
      <c r="CA60" s="137">
        <f t="shared" si="2"/>
        <v>0</v>
      </c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9"/>
      <c r="CP60" s="137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9"/>
    </row>
    <row r="61" spans="1:110" s="15" customFormat="1" ht="47.25" customHeight="1">
      <c r="A61" s="172" t="s">
        <v>111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4"/>
      <c r="AT61" s="24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5"/>
      <c r="BJ61" s="137">
        <f>BJ57</f>
        <v>9631760</v>
      </c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9"/>
      <c r="CA61" s="137">
        <f t="shared" si="2"/>
        <v>9631760</v>
      </c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9"/>
      <c r="CP61" s="137">
        <f>CP57</f>
        <v>9631760</v>
      </c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9"/>
    </row>
    <row r="62" spans="1:108" s="15" customFormat="1" ht="15" customHeight="1">
      <c r="A62" s="149" t="s">
        <v>99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1"/>
      <c r="AT62" s="157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9"/>
      <c r="BJ62" s="137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9"/>
      <c r="CA62" s="137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9"/>
      <c r="CP62" s="137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s="15" customFormat="1" ht="30" customHeight="1">
      <c r="A63" s="149" t="s">
        <v>100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1"/>
      <c r="AT63" s="157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9"/>
      <c r="BJ63" s="137">
        <v>150000</v>
      </c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9"/>
      <c r="CA63" s="137">
        <v>150000</v>
      </c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9"/>
      <c r="CP63" s="137">
        <v>150000</v>
      </c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9"/>
    </row>
    <row r="64" spans="1:110" s="4" customFormat="1" ht="15">
      <c r="A64" s="14"/>
      <c r="B64" s="170" t="s">
        <v>65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1"/>
      <c r="AT64" s="166" t="s">
        <v>172</v>
      </c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8"/>
      <c r="BJ64" s="137">
        <f>BJ65+BJ71</f>
        <v>2928120</v>
      </c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9"/>
      <c r="CA64" s="137">
        <f aca="true" t="shared" si="3" ref="CA64:CA69">CP64</f>
        <v>2928120</v>
      </c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9"/>
      <c r="CP64" s="137">
        <f>CP65+CP71</f>
        <v>2928120</v>
      </c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9"/>
    </row>
    <row r="65" spans="1:110" s="15" customFormat="1" ht="29.25" customHeight="1">
      <c r="A65" s="149" t="s">
        <v>98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1"/>
      <c r="AT65" s="157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9"/>
      <c r="BJ65" s="137">
        <f>BJ66+BJ67</f>
        <v>2882820</v>
      </c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9"/>
      <c r="CA65" s="137">
        <f t="shared" si="3"/>
        <v>2882820</v>
      </c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9"/>
      <c r="CP65" s="137">
        <f>CP66+CP67</f>
        <v>2882820</v>
      </c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9"/>
    </row>
    <row r="66" spans="1:110" s="15" customFormat="1" ht="29.25" customHeight="1">
      <c r="A66" s="149" t="s">
        <v>96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1"/>
      <c r="AT66" s="24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5"/>
      <c r="BJ66" s="154">
        <v>0</v>
      </c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6"/>
      <c r="CA66" s="137">
        <f t="shared" si="3"/>
        <v>0</v>
      </c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9"/>
      <c r="CP66" s="154">
        <v>0</v>
      </c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6"/>
    </row>
    <row r="67" spans="1:110" s="15" customFormat="1" ht="29.25" customHeight="1">
      <c r="A67" s="149" t="s">
        <v>97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1"/>
      <c r="AT67" s="24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5"/>
      <c r="BJ67" s="206">
        <v>2882820</v>
      </c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8"/>
      <c r="CA67" s="137">
        <v>2882820</v>
      </c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  <c r="CO67" s="139"/>
      <c r="CP67" s="206">
        <v>2882820</v>
      </c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8"/>
    </row>
    <row r="68" spans="1:110" s="15" customFormat="1" ht="15" customHeight="1">
      <c r="A68" s="175" t="s">
        <v>93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7"/>
      <c r="AT68" s="24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5"/>
      <c r="BJ68" s="137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9"/>
      <c r="CA68" s="137">
        <f t="shared" si="3"/>
        <v>0</v>
      </c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  <c r="CO68" s="139"/>
      <c r="CP68" s="137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9"/>
    </row>
    <row r="69" spans="1:110" s="15" customFormat="1" ht="42.75" customHeight="1">
      <c r="A69" s="172" t="s">
        <v>111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4"/>
      <c r="AT69" s="24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5"/>
      <c r="BJ69" s="137">
        <f>BJ65</f>
        <v>2882820</v>
      </c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9"/>
      <c r="CA69" s="137">
        <f t="shared" si="3"/>
        <v>2882820</v>
      </c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9"/>
      <c r="CP69" s="137">
        <f>CP65</f>
        <v>2882820</v>
      </c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9"/>
    </row>
    <row r="70" spans="1:110" s="15" customFormat="1" ht="15" customHeight="1">
      <c r="A70" s="149" t="s">
        <v>99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1"/>
      <c r="AT70" s="157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9"/>
      <c r="BJ70" s="137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9"/>
      <c r="CA70" s="137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9"/>
      <c r="CP70" s="137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9"/>
    </row>
    <row r="71" spans="1:110" s="15" customFormat="1" ht="32.25" customHeight="1">
      <c r="A71" s="149" t="s">
        <v>100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1"/>
      <c r="AT71" s="157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9"/>
      <c r="BJ71" s="137">
        <v>45300</v>
      </c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9"/>
      <c r="CA71" s="137">
        <v>45300</v>
      </c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9"/>
      <c r="CP71" s="137">
        <v>45300</v>
      </c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9"/>
    </row>
    <row r="72" spans="1:108" s="15" customFormat="1" ht="21.75" customHeight="1">
      <c r="A72" s="195" t="s">
        <v>154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7"/>
      <c r="AT72" s="181" t="s">
        <v>173</v>
      </c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3"/>
      <c r="BJ72" s="137">
        <f>BJ80+BJ85+BJ90+BJ95+BJ101</f>
        <v>2254052.15</v>
      </c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9"/>
      <c r="CA72" s="201">
        <f>CA80+CA85+CA90+CA95+CA101</f>
        <v>2314630.94</v>
      </c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9"/>
      <c r="CP72" s="201">
        <f>CP80+CP85+CP90+CP95+CP101</f>
        <v>4538217.8</v>
      </c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s="15" customFormat="1" ht="32.25" customHeight="1">
      <c r="A73" s="149" t="s">
        <v>98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1"/>
      <c r="AT73" s="24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5"/>
      <c r="BJ73" s="137">
        <f>BJ81+BJ86+BJ91+BJ96+BJ102</f>
        <v>2228973.19</v>
      </c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9"/>
      <c r="CA73" s="201">
        <f>CA81+CA86+CA91+CA96+CA102</f>
        <v>2299212.83</v>
      </c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9"/>
      <c r="CP73" s="201">
        <f>CP81+CP86+CP91+CP96+CP102</f>
        <v>2372262.06</v>
      </c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9"/>
    </row>
    <row r="74" spans="1:108" s="15" customFormat="1" ht="32.25" customHeight="1">
      <c r="A74" s="149" t="s">
        <v>96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1"/>
      <c r="AT74" s="24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5"/>
      <c r="BJ74" s="154">
        <f>BJ81+BJ86+BJ91+BJ96+BJ102</f>
        <v>2228973.19</v>
      </c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6"/>
      <c r="CA74" s="201">
        <f>CA81+CA86+CA91+CA96+CA102</f>
        <v>2299212.83</v>
      </c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9"/>
      <c r="CP74" s="201">
        <f>CP81+CP86+CP91+CP96+CP102</f>
        <v>2372262.06</v>
      </c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11" s="15" customFormat="1" ht="32.25" customHeight="1">
      <c r="A75" s="149" t="s">
        <v>97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1"/>
      <c r="AT75" s="24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5"/>
      <c r="BJ75" s="137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9"/>
      <c r="CA75" s="137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39"/>
      <c r="CP75" s="204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</row>
    <row r="76" spans="1:108" s="15" customFormat="1" ht="8.25" customHeight="1">
      <c r="A76" s="175" t="s">
        <v>93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7"/>
      <c r="AT76" s="24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5"/>
      <c r="BJ76" s="137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9"/>
      <c r="CA76" s="137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9"/>
      <c r="CP76" s="137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</row>
    <row r="77" spans="1:108" s="15" customFormat="1" ht="32.25" customHeight="1">
      <c r="A77" s="172" t="s">
        <v>111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4"/>
      <c r="AT77" s="24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5"/>
      <c r="BJ77" s="137">
        <f>BJ74</f>
        <v>2228973.19</v>
      </c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9"/>
      <c r="CA77" s="201">
        <f>CA74</f>
        <v>2299212.83</v>
      </c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9"/>
      <c r="CP77" s="201">
        <f>CP74</f>
        <v>2372262.06</v>
      </c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9"/>
    </row>
    <row r="78" spans="1:108" s="15" customFormat="1" ht="32.25" customHeight="1">
      <c r="A78" s="169" t="s">
        <v>112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6"/>
      <c r="AT78" s="24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5"/>
      <c r="BJ78" s="137">
        <f>BJ83+BJ88+BJ93+BJ98+BJ99+BJ104+BJ105</f>
        <v>15078.96</v>
      </c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9"/>
      <c r="CA78" s="137">
        <f>CA98+CA104</f>
        <v>15418.11</v>
      </c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9"/>
      <c r="CP78" s="137">
        <f>CP98+CP104+CP99</f>
        <v>2165955.7399999998</v>
      </c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s="15" customFormat="1" ht="32.25" customHeight="1">
      <c r="A79" s="149" t="s">
        <v>100</v>
      </c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1"/>
      <c r="AT79" s="24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5"/>
      <c r="BJ79" s="137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9"/>
      <c r="CP79" s="137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</row>
    <row r="80" spans="1:110" s="4" customFormat="1" ht="15" customHeight="1">
      <c r="A80" s="14"/>
      <c r="B80" s="170" t="s">
        <v>76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1"/>
      <c r="AT80" s="166" t="s">
        <v>174</v>
      </c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8"/>
      <c r="BJ80" s="137">
        <f>BJ81</f>
        <v>17485.4</v>
      </c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9"/>
      <c r="CA80" s="137">
        <f>CA81</f>
        <v>17485.4</v>
      </c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9"/>
      <c r="CP80" s="137">
        <f>CP81</f>
        <v>17485.4</v>
      </c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9"/>
    </row>
    <row r="81" spans="1:110" s="15" customFormat="1" ht="45.75" customHeight="1">
      <c r="A81" s="149" t="s">
        <v>107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1"/>
      <c r="AT81" s="157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9"/>
      <c r="BJ81" s="137">
        <f>BJ82</f>
        <v>17485.4</v>
      </c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9"/>
      <c r="CA81" s="137">
        <f>CA82</f>
        <v>17485.4</v>
      </c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9"/>
      <c r="CP81" s="137">
        <f>CP82</f>
        <v>17485.4</v>
      </c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/>
      <c r="DF81" s="139"/>
    </row>
    <row r="82" spans="1:110" s="15" customFormat="1" ht="46.5" customHeight="1">
      <c r="A82" s="172" t="s">
        <v>111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4"/>
      <c r="AT82" s="24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5"/>
      <c r="BJ82" s="154">
        <v>17485.4</v>
      </c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6"/>
      <c r="CA82" s="137">
        <v>17485.4</v>
      </c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9"/>
      <c r="CP82" s="154">
        <v>17485.4</v>
      </c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6"/>
    </row>
    <row r="83" spans="1:108" s="15" customFormat="1" ht="15" customHeight="1">
      <c r="A83" s="149" t="s">
        <v>99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1"/>
      <c r="AT83" s="157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9"/>
      <c r="BJ83" s="137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9"/>
      <c r="CA83" s="137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9"/>
      <c r="CP83" s="137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9"/>
    </row>
    <row r="84" spans="1:108" s="15" customFormat="1" ht="31.5" customHeight="1">
      <c r="A84" s="149" t="s">
        <v>100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1"/>
      <c r="AT84" s="157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9"/>
      <c r="BJ84" s="137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9"/>
      <c r="CA84" s="137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9"/>
      <c r="CP84" s="137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s="4" customFormat="1" ht="15" customHeight="1">
      <c r="A85" s="14"/>
      <c r="B85" s="170" t="s">
        <v>77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1"/>
      <c r="AT85" s="166" t="s">
        <v>175</v>
      </c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8"/>
      <c r="BJ85" s="137">
        <f>BJ86</f>
        <v>50130</v>
      </c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9"/>
      <c r="CA85" s="137">
        <f>CA86</f>
        <v>50130</v>
      </c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9"/>
      <c r="CP85" s="137">
        <f>CA85</f>
        <v>50130</v>
      </c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9"/>
    </row>
    <row r="86" spans="1:108" s="15" customFormat="1" ht="39.75" customHeight="1">
      <c r="A86" s="149" t="s">
        <v>107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1"/>
      <c r="AT86" s="157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9"/>
      <c r="BJ86" s="137">
        <f>BJ87</f>
        <v>50130</v>
      </c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9"/>
      <c r="CA86" s="137">
        <f>CA87</f>
        <v>50130</v>
      </c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9"/>
      <c r="CP86" s="137">
        <f>CA86</f>
        <v>50130</v>
      </c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s="15" customFormat="1" ht="47.25" customHeight="1">
      <c r="A87" s="172" t="s">
        <v>111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4"/>
      <c r="AT87" s="24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5"/>
      <c r="BJ87" s="154">
        <v>50130</v>
      </c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6"/>
      <c r="CA87" s="137">
        <f>BJ87</f>
        <v>50130</v>
      </c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9"/>
      <c r="CP87" s="137">
        <f>CA87</f>
        <v>50130</v>
      </c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9"/>
    </row>
    <row r="88" spans="1:108" s="15" customFormat="1" ht="15" customHeight="1">
      <c r="A88" s="149" t="s">
        <v>99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1"/>
      <c r="AT88" s="157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9"/>
      <c r="BJ88" s="137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9"/>
      <c r="CA88" s="137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9"/>
      <c r="CP88" s="137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s="15" customFormat="1" ht="28.5" customHeight="1">
      <c r="A89" s="149" t="s">
        <v>100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1"/>
      <c r="AT89" s="157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9"/>
      <c r="BJ89" s="137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9"/>
      <c r="CA89" s="137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9"/>
      <c r="CP89" s="137"/>
      <c r="CQ89" s="138"/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  <c r="DB89" s="138"/>
      <c r="DC89" s="138"/>
      <c r="DD89" s="139"/>
    </row>
    <row r="90" spans="1:108" s="4" customFormat="1" ht="15" customHeight="1">
      <c r="A90" s="14"/>
      <c r="B90" s="170" t="s">
        <v>78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1"/>
      <c r="AT90" s="166" t="s">
        <v>176</v>
      </c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8"/>
      <c r="BJ90" s="137">
        <f>BJ91</f>
        <v>1792337.47</v>
      </c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9"/>
      <c r="CA90" s="201">
        <f>CA91</f>
        <v>1862577.11</v>
      </c>
      <c r="CB90" s="202"/>
      <c r="CC90" s="202"/>
      <c r="CD90" s="202"/>
      <c r="CE90" s="202"/>
      <c r="CF90" s="202"/>
      <c r="CG90" s="202"/>
      <c r="CH90" s="202"/>
      <c r="CI90" s="202"/>
      <c r="CJ90" s="202"/>
      <c r="CK90" s="202"/>
      <c r="CL90" s="202"/>
      <c r="CM90" s="202"/>
      <c r="CN90" s="202"/>
      <c r="CO90" s="203"/>
      <c r="CP90" s="201">
        <f>CP91</f>
        <v>1935626.34</v>
      </c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2"/>
      <c r="DB90" s="202"/>
      <c r="DC90" s="202"/>
      <c r="DD90" s="203"/>
    </row>
    <row r="91" spans="1:108" s="15" customFormat="1" ht="45.75" customHeight="1">
      <c r="A91" s="149" t="s">
        <v>107</v>
      </c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1"/>
      <c r="AT91" s="157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9"/>
      <c r="BJ91" s="137">
        <f>BJ92</f>
        <v>1792337.47</v>
      </c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9"/>
      <c r="CA91" s="201">
        <f>CA92</f>
        <v>1862577.11</v>
      </c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3"/>
      <c r="CP91" s="201">
        <f>CP92</f>
        <v>1935626.34</v>
      </c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3"/>
    </row>
    <row r="92" spans="1:108" s="15" customFormat="1" ht="45.75" customHeight="1">
      <c r="A92" s="172" t="s">
        <v>111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4"/>
      <c r="AT92" s="24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5"/>
      <c r="BJ92" s="154">
        <v>1792337.47</v>
      </c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6"/>
      <c r="CA92" s="201">
        <v>1862577.11</v>
      </c>
      <c r="CB92" s="202"/>
      <c r="CC92" s="202"/>
      <c r="CD92" s="202"/>
      <c r="CE92" s="202"/>
      <c r="CF92" s="202"/>
      <c r="CG92" s="202"/>
      <c r="CH92" s="202"/>
      <c r="CI92" s="202"/>
      <c r="CJ92" s="202"/>
      <c r="CK92" s="202"/>
      <c r="CL92" s="202"/>
      <c r="CM92" s="202"/>
      <c r="CN92" s="202"/>
      <c r="CO92" s="203"/>
      <c r="CP92" s="201">
        <v>1935626.34</v>
      </c>
      <c r="CQ92" s="202"/>
      <c r="CR92" s="202"/>
      <c r="CS92" s="202"/>
      <c r="CT92" s="202"/>
      <c r="CU92" s="202"/>
      <c r="CV92" s="202"/>
      <c r="CW92" s="202"/>
      <c r="CX92" s="202"/>
      <c r="CY92" s="202"/>
      <c r="CZ92" s="202"/>
      <c r="DA92" s="202"/>
      <c r="DB92" s="202"/>
      <c r="DC92" s="202"/>
      <c r="DD92" s="65"/>
    </row>
    <row r="93" spans="1:108" s="15" customFormat="1" ht="15" customHeight="1">
      <c r="A93" s="149" t="s">
        <v>99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1"/>
      <c r="AT93" s="157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9"/>
      <c r="BJ93" s="137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9"/>
      <c r="CA93" s="137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  <c r="CO93" s="139"/>
      <c r="CP93" s="137"/>
      <c r="CQ93" s="138"/>
      <c r="CR93" s="138"/>
      <c r="CS93" s="138"/>
      <c r="CT93" s="138"/>
      <c r="CU93" s="138"/>
      <c r="CV93" s="138"/>
      <c r="CW93" s="138"/>
      <c r="CX93" s="138"/>
      <c r="CY93" s="138"/>
      <c r="CZ93" s="138"/>
      <c r="DA93" s="138"/>
      <c r="DB93" s="138"/>
      <c r="DC93" s="138"/>
      <c r="DD93" s="139"/>
    </row>
    <row r="94" spans="1:108" s="15" customFormat="1" ht="31.5" customHeight="1">
      <c r="A94" s="149" t="s">
        <v>100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1"/>
      <c r="AT94" s="157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9"/>
      <c r="BJ94" s="137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9"/>
      <c r="CA94" s="137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8"/>
      <c r="CN94" s="138"/>
      <c r="CO94" s="139"/>
      <c r="CP94" s="137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10" s="4" customFormat="1" ht="32.25" customHeight="1">
      <c r="A95" s="14"/>
      <c r="B95" s="170" t="s">
        <v>79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1"/>
      <c r="AT95" s="166" t="s">
        <v>177</v>
      </c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8"/>
      <c r="BJ95" s="137">
        <f>BJ96+BJ98+BJ99+BJ100</f>
        <v>170922.64</v>
      </c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9"/>
      <c r="CA95" s="137">
        <f>SUM(CA97:CO100)</f>
        <v>160922.64</v>
      </c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139"/>
      <c r="CP95" s="137">
        <f>CP96+CP98+CP99+CP100</f>
        <v>2311460.27</v>
      </c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8"/>
      <c r="DE95" s="138"/>
      <c r="DF95" s="139"/>
    </row>
    <row r="96" spans="1:110" s="15" customFormat="1" ht="43.5" customHeight="1">
      <c r="A96" s="149" t="s">
        <v>107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1"/>
      <c r="AT96" s="157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9"/>
      <c r="BJ96" s="154">
        <v>154322.64</v>
      </c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6"/>
      <c r="CA96" s="137">
        <v>154322.64</v>
      </c>
      <c r="CB96" s="138"/>
      <c r="CC96" s="138"/>
      <c r="CD96" s="138"/>
      <c r="CE96" s="138"/>
      <c r="CF96" s="138"/>
      <c r="CG96" s="138"/>
      <c r="CH96" s="138"/>
      <c r="CI96" s="138"/>
      <c r="CJ96" s="138"/>
      <c r="CK96" s="138"/>
      <c r="CL96" s="138"/>
      <c r="CM96" s="138"/>
      <c r="CN96" s="138"/>
      <c r="CO96" s="139"/>
      <c r="CP96" s="154">
        <v>154322.64</v>
      </c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6"/>
    </row>
    <row r="97" spans="1:110" s="15" customFormat="1" ht="43.5" customHeight="1">
      <c r="A97" s="172" t="s">
        <v>111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4"/>
      <c r="AT97" s="24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5"/>
      <c r="BJ97" s="137">
        <f>BJ96</f>
        <v>154322.64</v>
      </c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9"/>
      <c r="CA97" s="137">
        <f>CP97</f>
        <v>154322.64</v>
      </c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  <c r="CO97" s="139"/>
      <c r="CP97" s="137">
        <f>CP96</f>
        <v>154322.64</v>
      </c>
      <c r="CQ97" s="138"/>
      <c r="CR97" s="138"/>
      <c r="CS97" s="138"/>
      <c r="CT97" s="138"/>
      <c r="CU97" s="138"/>
      <c r="CV97" s="138"/>
      <c r="CW97" s="138"/>
      <c r="CX97" s="138"/>
      <c r="CY97" s="138"/>
      <c r="CZ97" s="138"/>
      <c r="DA97" s="138"/>
      <c r="DB97" s="138"/>
      <c r="DC97" s="138"/>
      <c r="DD97" s="138"/>
      <c r="DE97" s="138"/>
      <c r="DF97" s="139"/>
    </row>
    <row r="98" spans="1:110" s="15" customFormat="1" ht="46.5" customHeight="1">
      <c r="A98" s="169" t="s">
        <v>112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6"/>
      <c r="AT98" s="157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9"/>
      <c r="BJ98" s="137">
        <v>6600</v>
      </c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9"/>
      <c r="CA98" s="137">
        <v>6600</v>
      </c>
      <c r="CB98" s="138"/>
      <c r="CC98" s="138"/>
      <c r="CD98" s="138"/>
      <c r="CE98" s="138"/>
      <c r="CF98" s="138"/>
      <c r="CG98" s="138"/>
      <c r="CH98" s="138"/>
      <c r="CI98" s="138"/>
      <c r="CJ98" s="138"/>
      <c r="CK98" s="138"/>
      <c r="CL98" s="138"/>
      <c r="CM98" s="138"/>
      <c r="CN98" s="138"/>
      <c r="CO98" s="139"/>
      <c r="CP98" s="137">
        <v>6600</v>
      </c>
      <c r="CQ98" s="138"/>
      <c r="CR98" s="138"/>
      <c r="CS98" s="138"/>
      <c r="CT98" s="138"/>
      <c r="CU98" s="138"/>
      <c r="CV98" s="138"/>
      <c r="CW98" s="138"/>
      <c r="CX98" s="138"/>
      <c r="CY98" s="138"/>
      <c r="CZ98" s="138"/>
      <c r="DA98" s="138"/>
      <c r="DB98" s="138"/>
      <c r="DC98" s="138"/>
      <c r="DD98" s="138"/>
      <c r="DE98" s="138"/>
      <c r="DF98" s="139"/>
    </row>
    <row r="99" spans="1:108" s="15" customFormat="1" ht="24" customHeight="1">
      <c r="A99" s="184" t="s">
        <v>113</v>
      </c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6"/>
      <c r="AT99" s="157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9"/>
      <c r="BJ99" s="137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9"/>
      <c r="CA99" s="137">
        <f>BJ99</f>
        <v>0</v>
      </c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  <c r="CO99" s="139"/>
      <c r="CP99" s="137">
        <v>2150537.63</v>
      </c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s="15" customFormat="1" ht="24.75" customHeight="1">
      <c r="A100" s="149" t="s">
        <v>100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1"/>
      <c r="AT100" s="157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9"/>
      <c r="BJ100" s="137">
        <v>10000</v>
      </c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9"/>
      <c r="CA100" s="137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9"/>
      <c r="CP100" s="137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9"/>
    </row>
    <row r="101" spans="1:110" s="4" customFormat="1" ht="15" customHeight="1">
      <c r="A101" s="14"/>
      <c r="B101" s="170" t="s">
        <v>80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1"/>
      <c r="AT101" s="166" t="s">
        <v>178</v>
      </c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8"/>
      <c r="BJ101" s="137">
        <f>BJ102+BJ104+BJ105+BJ106</f>
        <v>223176.63999999998</v>
      </c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9"/>
      <c r="CA101" s="137">
        <f>CP101</f>
        <v>223515.78999999998</v>
      </c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9"/>
      <c r="CP101" s="137">
        <f>CP102+CP104+CP105+CP106</f>
        <v>223515.78999999998</v>
      </c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9"/>
    </row>
    <row r="102" spans="1:110" s="15" customFormat="1" ht="31.5" customHeight="1">
      <c r="A102" s="149" t="s">
        <v>107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1"/>
      <c r="AT102" s="157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9"/>
      <c r="BJ102" s="137">
        <f>BJ103</f>
        <v>214697.68</v>
      </c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9"/>
      <c r="CA102" s="137">
        <f>CP102</f>
        <v>214697.68</v>
      </c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9"/>
      <c r="CP102" s="137">
        <f>CP103</f>
        <v>214697.68</v>
      </c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8"/>
      <c r="DE102" s="138"/>
      <c r="DF102" s="139"/>
    </row>
    <row r="103" spans="1:110" s="15" customFormat="1" ht="49.5" customHeight="1">
      <c r="A103" s="172" t="s">
        <v>111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4"/>
      <c r="AT103" s="24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5"/>
      <c r="BJ103" s="154">
        <v>214697.68</v>
      </c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6"/>
      <c r="CA103" s="137">
        <v>214697.68</v>
      </c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8"/>
      <c r="CL103" s="138"/>
      <c r="CM103" s="138"/>
      <c r="CN103" s="138"/>
      <c r="CO103" s="139"/>
      <c r="CP103" s="154">
        <v>214697.68</v>
      </c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6"/>
    </row>
    <row r="104" spans="1:110" s="15" customFormat="1" ht="45.75" customHeight="1">
      <c r="A104" s="169" t="s">
        <v>112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6"/>
      <c r="AT104" s="157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9"/>
      <c r="BJ104" s="137">
        <v>8478.96</v>
      </c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9"/>
      <c r="CA104" s="137">
        <f>CP104</f>
        <v>8818.11</v>
      </c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8"/>
      <c r="CL104" s="138"/>
      <c r="CM104" s="138"/>
      <c r="CN104" s="138"/>
      <c r="CO104" s="139"/>
      <c r="CP104" s="137">
        <v>8818.11</v>
      </c>
      <c r="CQ104" s="138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8"/>
      <c r="DE104" s="138"/>
      <c r="DF104" s="139"/>
    </row>
    <row r="105" spans="1:110" s="15" customFormat="1" ht="21" customHeight="1">
      <c r="A105" s="184" t="s">
        <v>113</v>
      </c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6"/>
      <c r="AT105" s="157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9"/>
      <c r="BJ105" s="137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9"/>
      <c r="CA105" s="137">
        <f>BJ105</f>
        <v>0</v>
      </c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8"/>
      <c r="CL105" s="138"/>
      <c r="CM105" s="138"/>
      <c r="CN105" s="138"/>
      <c r="CO105" s="139"/>
      <c r="CP105" s="137"/>
      <c r="CQ105" s="138"/>
      <c r="CR105" s="138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8"/>
      <c r="DE105" s="138"/>
      <c r="DF105" s="139"/>
    </row>
    <row r="106" spans="1:110" s="15" customFormat="1" ht="33.75" customHeight="1">
      <c r="A106" s="169" t="s">
        <v>100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69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6"/>
      <c r="BJ106" s="137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9"/>
      <c r="CA106" s="137"/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8"/>
      <c r="CL106" s="138"/>
      <c r="CM106" s="138"/>
      <c r="CN106" s="138"/>
      <c r="CO106" s="139"/>
      <c r="CP106" s="137"/>
      <c r="CQ106" s="138"/>
      <c r="CR106" s="138"/>
      <c r="CS106" s="138"/>
      <c r="CT106" s="138"/>
      <c r="CU106" s="138"/>
      <c r="CV106" s="138"/>
      <c r="CW106" s="138"/>
      <c r="CX106" s="138"/>
      <c r="CY106" s="138"/>
      <c r="CZ106" s="138"/>
      <c r="DA106" s="138"/>
      <c r="DB106" s="138"/>
      <c r="DC106" s="138"/>
      <c r="DD106" s="138"/>
      <c r="DE106" s="138"/>
      <c r="DF106" s="139"/>
    </row>
    <row r="107" spans="1:108" s="15" customFormat="1" ht="33.75" customHeight="1">
      <c r="A107" s="195" t="s">
        <v>155</v>
      </c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7"/>
      <c r="AT107" s="198">
        <v>26000</v>
      </c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200"/>
      <c r="BJ107" s="137">
        <f>BJ112+BJ113+BJ114</f>
        <v>778500</v>
      </c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9"/>
      <c r="CA107" s="137">
        <v>778500</v>
      </c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38"/>
      <c r="CL107" s="138"/>
      <c r="CM107" s="138"/>
      <c r="CN107" s="138"/>
      <c r="CO107" s="139"/>
      <c r="CP107" s="137">
        <v>778500</v>
      </c>
      <c r="CQ107" s="138"/>
      <c r="CR107" s="138"/>
      <c r="CS107" s="138"/>
      <c r="CT107" s="138"/>
      <c r="CU107" s="138"/>
      <c r="CV107" s="138"/>
      <c r="CW107" s="138"/>
      <c r="CX107" s="138"/>
      <c r="CY107" s="138"/>
      <c r="CZ107" s="138"/>
      <c r="DA107" s="138"/>
      <c r="DB107" s="138"/>
      <c r="DC107" s="138"/>
      <c r="DD107" s="139"/>
    </row>
    <row r="108" spans="1:108" s="15" customFormat="1" ht="33.75" customHeight="1">
      <c r="A108" s="149" t="s">
        <v>98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1"/>
      <c r="AT108" s="14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4"/>
      <c r="BJ108" s="137">
        <f>SUM(BJ109:BZ110)</f>
        <v>30000</v>
      </c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  <c r="BV108" s="138"/>
      <c r="BW108" s="138"/>
      <c r="BX108" s="138"/>
      <c r="BY108" s="138"/>
      <c r="BZ108" s="139"/>
      <c r="CA108" s="137">
        <v>30000</v>
      </c>
      <c r="CB108" s="138"/>
      <c r="CC108" s="138"/>
      <c r="CD108" s="138"/>
      <c r="CE108" s="138"/>
      <c r="CF108" s="138"/>
      <c r="CG108" s="138"/>
      <c r="CH108" s="138"/>
      <c r="CI108" s="138"/>
      <c r="CJ108" s="138"/>
      <c r="CK108" s="138"/>
      <c r="CL108" s="138"/>
      <c r="CM108" s="138"/>
      <c r="CN108" s="138"/>
      <c r="CO108" s="139"/>
      <c r="CP108" s="137">
        <v>30000</v>
      </c>
      <c r="CQ108" s="138"/>
      <c r="CR108" s="138"/>
      <c r="CS108" s="138"/>
      <c r="CT108" s="138"/>
      <c r="CU108" s="138"/>
      <c r="CV108" s="138"/>
      <c r="CW108" s="138"/>
      <c r="CX108" s="138"/>
      <c r="CY108" s="138"/>
      <c r="CZ108" s="138"/>
      <c r="DA108" s="138"/>
      <c r="DB108" s="138"/>
      <c r="DC108" s="138"/>
      <c r="DD108" s="139"/>
    </row>
    <row r="109" spans="1:108" s="15" customFormat="1" ht="33.75" customHeight="1">
      <c r="A109" s="149" t="s">
        <v>96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1"/>
      <c r="AT109" s="14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4"/>
      <c r="BJ109" s="137">
        <f>BJ115</f>
        <v>0</v>
      </c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9"/>
      <c r="CA109" s="137">
        <f>CA115</f>
        <v>0</v>
      </c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38"/>
      <c r="CL109" s="138"/>
      <c r="CM109" s="138"/>
      <c r="CN109" s="138"/>
      <c r="CO109" s="139"/>
      <c r="CP109" s="137">
        <f>CP115</f>
        <v>0</v>
      </c>
      <c r="CQ109" s="138"/>
      <c r="CR109" s="138"/>
      <c r="CS109" s="138"/>
      <c r="CT109" s="138"/>
      <c r="CU109" s="138"/>
      <c r="CV109" s="138"/>
      <c r="CW109" s="138"/>
      <c r="CX109" s="138"/>
      <c r="CY109" s="138"/>
      <c r="CZ109" s="138"/>
      <c r="DA109" s="138"/>
      <c r="DB109" s="138"/>
      <c r="DC109" s="138"/>
      <c r="DD109" s="139"/>
    </row>
    <row r="110" spans="1:108" s="15" customFormat="1" ht="33.75" customHeight="1">
      <c r="A110" s="149" t="s">
        <v>97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1"/>
      <c r="AT110" s="14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4"/>
      <c r="BJ110" s="137">
        <v>30000</v>
      </c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9"/>
      <c r="CA110" s="137">
        <v>30000</v>
      </c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8"/>
      <c r="CL110" s="138"/>
      <c r="CM110" s="138"/>
      <c r="CN110" s="138"/>
      <c r="CO110" s="139"/>
      <c r="CP110" s="137">
        <v>30000</v>
      </c>
      <c r="CQ110" s="138"/>
      <c r="CR110" s="138"/>
      <c r="CS110" s="138"/>
      <c r="CT110" s="138"/>
      <c r="CU110" s="138"/>
      <c r="CV110" s="138"/>
      <c r="CW110" s="138"/>
      <c r="CX110" s="138"/>
      <c r="CY110" s="138"/>
      <c r="CZ110" s="138"/>
      <c r="DA110" s="138"/>
      <c r="DB110" s="138"/>
      <c r="DC110" s="138"/>
      <c r="DD110" s="139"/>
    </row>
    <row r="111" spans="1:108" s="15" customFormat="1" ht="33.75" customHeight="1">
      <c r="A111" s="175" t="s">
        <v>156</v>
      </c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7"/>
      <c r="AT111" s="14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4"/>
      <c r="BJ111" s="137">
        <f>BJ112</f>
        <v>743500</v>
      </c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9"/>
      <c r="CA111" s="137">
        <f>CA112</f>
        <v>743500</v>
      </c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  <c r="CO111" s="139"/>
      <c r="CP111" s="137">
        <f>CP112</f>
        <v>743500</v>
      </c>
      <c r="CQ111" s="138"/>
      <c r="CR111" s="138"/>
      <c r="CS111" s="138"/>
      <c r="CT111" s="138"/>
      <c r="CU111" s="138"/>
      <c r="CV111" s="138"/>
      <c r="CW111" s="138"/>
      <c r="CX111" s="138"/>
      <c r="CY111" s="138"/>
      <c r="CZ111" s="138"/>
      <c r="DA111" s="138"/>
      <c r="DB111" s="138"/>
      <c r="DC111" s="138"/>
      <c r="DD111" s="139"/>
    </row>
    <row r="112" spans="1:108" s="15" customFormat="1" ht="29.25" customHeight="1">
      <c r="A112" s="192" t="s">
        <v>157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4"/>
      <c r="AT112" s="166" t="s">
        <v>179</v>
      </c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8"/>
      <c r="BJ112" s="137">
        <v>743500</v>
      </c>
      <c r="BK112" s="138"/>
      <c r="BL112" s="138"/>
      <c r="BM112" s="138"/>
      <c r="BN112" s="138"/>
      <c r="BO112" s="138"/>
      <c r="BP112" s="138"/>
      <c r="BQ112" s="138"/>
      <c r="BR112" s="138"/>
      <c r="BS112" s="138"/>
      <c r="BT112" s="138"/>
      <c r="BU112" s="138"/>
      <c r="BV112" s="138"/>
      <c r="BW112" s="138"/>
      <c r="BX112" s="138"/>
      <c r="BY112" s="138"/>
      <c r="BZ112" s="139"/>
      <c r="CA112" s="137">
        <f>BJ112</f>
        <v>743500</v>
      </c>
      <c r="CB112" s="138"/>
      <c r="CC112" s="138"/>
      <c r="CD112" s="138"/>
      <c r="CE112" s="138"/>
      <c r="CF112" s="138"/>
      <c r="CG112" s="138"/>
      <c r="CH112" s="138"/>
      <c r="CI112" s="138"/>
      <c r="CJ112" s="138"/>
      <c r="CK112" s="138"/>
      <c r="CL112" s="138"/>
      <c r="CM112" s="138"/>
      <c r="CN112" s="138"/>
      <c r="CO112" s="139"/>
      <c r="CP112" s="137">
        <f>CA112</f>
        <v>743500</v>
      </c>
      <c r="CQ112" s="138"/>
      <c r="CR112" s="138"/>
      <c r="CS112" s="138"/>
      <c r="CT112" s="138"/>
      <c r="CU112" s="138"/>
      <c r="CV112" s="138"/>
      <c r="CW112" s="138"/>
      <c r="CX112" s="138"/>
      <c r="CY112" s="138"/>
      <c r="CZ112" s="138"/>
      <c r="DA112" s="138"/>
      <c r="DB112" s="138"/>
      <c r="DC112" s="138"/>
      <c r="DD112" s="139"/>
    </row>
    <row r="113" spans="1:108" s="15" customFormat="1" ht="40.5" customHeight="1">
      <c r="A113" s="192" t="s">
        <v>158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4"/>
      <c r="AT113" s="166" t="s">
        <v>180</v>
      </c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8"/>
      <c r="BJ113" s="137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9"/>
      <c r="CA113" s="137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9"/>
      <c r="CP113" s="137"/>
      <c r="CQ113" s="138"/>
      <c r="CR113" s="138"/>
      <c r="CS113" s="138"/>
      <c r="CT113" s="138"/>
      <c r="CU113" s="138"/>
      <c r="CV113" s="138"/>
      <c r="CW113" s="138"/>
      <c r="CX113" s="138"/>
      <c r="CY113" s="138"/>
      <c r="CZ113" s="138"/>
      <c r="DA113" s="138"/>
      <c r="DB113" s="138"/>
      <c r="DC113" s="138"/>
      <c r="DD113" s="138"/>
    </row>
    <row r="114" spans="1:110" s="15" customFormat="1" ht="15" customHeight="1">
      <c r="A114" s="192" t="s">
        <v>17</v>
      </c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4"/>
      <c r="AT114" s="166" t="s">
        <v>181</v>
      </c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8"/>
      <c r="BJ114" s="137">
        <f>SUM(BJ115:BZ116)</f>
        <v>35000</v>
      </c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9"/>
      <c r="CA114" s="137">
        <v>35000</v>
      </c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38"/>
      <c r="CL114" s="138"/>
      <c r="CM114" s="138"/>
      <c r="CN114" s="138"/>
      <c r="CO114" s="139"/>
      <c r="CP114" s="137">
        <f>SUM(CP115:DF116)</f>
        <v>35000</v>
      </c>
      <c r="CQ114" s="138"/>
      <c r="CR114" s="138"/>
      <c r="CS114" s="138"/>
      <c r="CT114" s="138"/>
      <c r="CU114" s="138"/>
      <c r="CV114" s="138"/>
      <c r="CW114" s="138"/>
      <c r="CX114" s="138"/>
      <c r="CY114" s="138"/>
      <c r="CZ114" s="138"/>
      <c r="DA114" s="138"/>
      <c r="DB114" s="138"/>
      <c r="DC114" s="138"/>
      <c r="DD114" s="138"/>
      <c r="DE114" s="138"/>
      <c r="DF114" s="139"/>
    </row>
    <row r="115" spans="1:110" s="15" customFormat="1" ht="51" customHeight="1">
      <c r="A115" s="149" t="s">
        <v>107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1"/>
      <c r="AT115" s="71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3"/>
      <c r="BJ115" s="137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9"/>
      <c r="CA115" s="137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9"/>
      <c r="CP115" s="137"/>
      <c r="CQ115" s="138"/>
      <c r="CR115" s="138"/>
      <c r="CS115" s="138"/>
      <c r="CT115" s="138"/>
      <c r="CU115" s="138"/>
      <c r="CV115" s="138"/>
      <c r="CW115" s="138"/>
      <c r="CX115" s="138"/>
      <c r="CY115" s="138"/>
      <c r="CZ115" s="138"/>
      <c r="DA115" s="138"/>
      <c r="DB115" s="138"/>
      <c r="DC115" s="138"/>
      <c r="DD115" s="138"/>
      <c r="DE115" s="138"/>
      <c r="DF115" s="139"/>
    </row>
    <row r="116" spans="1:110" s="15" customFormat="1" ht="51" customHeight="1">
      <c r="A116" s="149" t="s">
        <v>167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1"/>
      <c r="AT116" s="71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3"/>
      <c r="BJ116" s="137">
        <v>35000</v>
      </c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  <c r="BY116" s="138"/>
      <c r="BZ116" s="139"/>
      <c r="CA116" s="137">
        <v>35000</v>
      </c>
      <c r="CB116" s="138"/>
      <c r="CC116" s="13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8"/>
      <c r="CN116" s="138"/>
      <c r="CO116" s="139"/>
      <c r="CP116" s="137">
        <v>35000</v>
      </c>
      <c r="CQ116" s="138"/>
      <c r="CR116" s="138"/>
      <c r="CS116" s="138"/>
      <c r="CT116" s="138"/>
      <c r="CU116" s="138"/>
      <c r="CV116" s="138"/>
      <c r="CW116" s="138"/>
      <c r="CX116" s="138"/>
      <c r="CY116" s="138"/>
      <c r="CZ116" s="138"/>
      <c r="DA116" s="138"/>
      <c r="DB116" s="138"/>
      <c r="DC116" s="138"/>
      <c r="DD116" s="32"/>
      <c r="DE116" s="32"/>
      <c r="DF116" s="23"/>
    </row>
    <row r="117" spans="1:110" s="15" customFormat="1" ht="54.75" customHeight="1">
      <c r="A117" s="172" t="s">
        <v>111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4"/>
      <c r="AT117" s="71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3"/>
      <c r="BJ117" s="154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6"/>
      <c r="CA117" s="137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9"/>
      <c r="CP117" s="137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8"/>
      <c r="DB117" s="138"/>
      <c r="DC117" s="138"/>
      <c r="DD117" s="138"/>
      <c r="DE117" s="138"/>
      <c r="DF117" s="139"/>
    </row>
    <row r="118" spans="1:110" s="4" customFormat="1" ht="15">
      <c r="A118" s="14"/>
      <c r="B118" s="190" t="s">
        <v>32</v>
      </c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/>
      <c r="AT118" s="166" t="s">
        <v>182</v>
      </c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8"/>
      <c r="BJ118" s="137">
        <f>BJ119</f>
        <v>694098</v>
      </c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9"/>
      <c r="CA118" s="137">
        <f>CP118</f>
        <v>694098</v>
      </c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9"/>
      <c r="CP118" s="137">
        <f>CP119</f>
        <v>694098</v>
      </c>
      <c r="CQ118" s="138"/>
      <c r="CR118" s="138"/>
      <c r="CS118" s="138"/>
      <c r="CT118" s="138"/>
      <c r="CU118" s="138"/>
      <c r="CV118" s="138"/>
      <c r="CW118" s="138"/>
      <c r="CX118" s="138"/>
      <c r="CY118" s="138"/>
      <c r="CZ118" s="138"/>
      <c r="DA118" s="138"/>
      <c r="DB118" s="138"/>
      <c r="DC118" s="138"/>
      <c r="DD118" s="138"/>
      <c r="DE118" s="138"/>
      <c r="DF118" s="139"/>
    </row>
    <row r="119" spans="1:110" s="15" customFormat="1" ht="45" customHeight="1">
      <c r="A119" s="149" t="s">
        <v>107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1"/>
      <c r="AT119" s="157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9"/>
      <c r="BJ119" s="154">
        <v>694098</v>
      </c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6"/>
      <c r="CA119" s="137">
        <v>694098</v>
      </c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38"/>
      <c r="CL119" s="138"/>
      <c r="CM119" s="138"/>
      <c r="CN119" s="138"/>
      <c r="CO119" s="139"/>
      <c r="CP119" s="154">
        <v>694098</v>
      </c>
      <c r="CQ119" s="155"/>
      <c r="CR119" s="155"/>
      <c r="CS119" s="155"/>
      <c r="CT119" s="155"/>
      <c r="CU119" s="155"/>
      <c r="CV119" s="155"/>
      <c r="CW119" s="155"/>
      <c r="CX119" s="155"/>
      <c r="CY119" s="155"/>
      <c r="CZ119" s="155"/>
      <c r="DA119" s="155"/>
      <c r="DB119" s="155"/>
      <c r="DC119" s="155"/>
      <c r="DD119" s="155"/>
      <c r="DE119" s="155"/>
      <c r="DF119" s="156"/>
    </row>
    <row r="120" spans="1:110" s="15" customFormat="1" ht="45" customHeight="1">
      <c r="A120" s="172" t="s">
        <v>111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4"/>
      <c r="AT120" s="24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5"/>
      <c r="BJ120" s="137">
        <f>BJ119</f>
        <v>694098</v>
      </c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9"/>
      <c r="CA120" s="137">
        <f>CP120</f>
        <v>694098</v>
      </c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9"/>
      <c r="CP120" s="137">
        <f>CP119</f>
        <v>694098</v>
      </c>
      <c r="CQ120" s="138"/>
      <c r="CR120" s="138"/>
      <c r="CS120" s="138"/>
      <c r="CT120" s="138"/>
      <c r="CU120" s="138"/>
      <c r="CV120" s="138"/>
      <c r="CW120" s="138"/>
      <c r="CX120" s="138"/>
      <c r="CY120" s="138"/>
      <c r="CZ120" s="138"/>
      <c r="DA120" s="138"/>
      <c r="DB120" s="138"/>
      <c r="DC120" s="138"/>
      <c r="DD120" s="138"/>
      <c r="DE120" s="138"/>
      <c r="DF120" s="139"/>
    </row>
    <row r="121" spans="1:108" s="15" customFormat="1" ht="17.25" customHeight="1">
      <c r="A121" s="149" t="s">
        <v>99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1"/>
      <c r="AT121" s="157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9"/>
      <c r="BJ121" s="137"/>
      <c r="BK121" s="138"/>
      <c r="BL121" s="138"/>
      <c r="BM121" s="138"/>
      <c r="BN121" s="138"/>
      <c r="BO121" s="138"/>
      <c r="BP121" s="138"/>
      <c r="BQ121" s="138"/>
      <c r="BR121" s="138"/>
      <c r="BS121" s="138"/>
      <c r="BT121" s="138"/>
      <c r="BU121" s="138"/>
      <c r="BV121" s="138"/>
      <c r="BW121" s="138"/>
      <c r="BX121" s="138"/>
      <c r="BY121" s="138"/>
      <c r="BZ121" s="139"/>
      <c r="CA121" s="137"/>
      <c r="CB121" s="138"/>
      <c r="CC121" s="138"/>
      <c r="CD121" s="138"/>
      <c r="CE121" s="138"/>
      <c r="CF121" s="138"/>
      <c r="CG121" s="138"/>
      <c r="CH121" s="138"/>
      <c r="CI121" s="138"/>
      <c r="CJ121" s="138"/>
      <c r="CK121" s="138"/>
      <c r="CL121" s="138"/>
      <c r="CM121" s="138"/>
      <c r="CN121" s="138"/>
      <c r="CO121" s="139"/>
      <c r="CP121" s="137"/>
      <c r="CQ121" s="138"/>
      <c r="CR121" s="138"/>
      <c r="CS121" s="138"/>
      <c r="CT121" s="138"/>
      <c r="CU121" s="138"/>
      <c r="CV121" s="138"/>
      <c r="CW121" s="138"/>
      <c r="CX121" s="138"/>
      <c r="CY121" s="138"/>
      <c r="CZ121" s="138"/>
      <c r="DA121" s="138"/>
      <c r="DB121" s="138"/>
      <c r="DC121" s="138"/>
      <c r="DD121" s="139"/>
    </row>
    <row r="122" spans="1:108" s="15" customFormat="1" ht="25.5" customHeight="1">
      <c r="A122" s="149" t="s">
        <v>189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1"/>
      <c r="AT122" s="166" t="s">
        <v>188</v>
      </c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8"/>
      <c r="BJ122" s="137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  <c r="BV122" s="138"/>
      <c r="BW122" s="138"/>
      <c r="BX122" s="138"/>
      <c r="BY122" s="138"/>
      <c r="BZ122" s="139"/>
      <c r="CA122" s="137"/>
      <c r="CB122" s="138"/>
      <c r="CC122" s="138"/>
      <c r="CD122" s="138"/>
      <c r="CE122" s="138"/>
      <c r="CF122" s="138"/>
      <c r="CG122" s="138"/>
      <c r="CH122" s="138"/>
      <c r="CI122" s="138"/>
      <c r="CJ122" s="138"/>
      <c r="CK122" s="138"/>
      <c r="CL122" s="138"/>
      <c r="CM122" s="138"/>
      <c r="CN122" s="138"/>
      <c r="CO122" s="139"/>
      <c r="CP122" s="137"/>
      <c r="CQ122" s="138"/>
      <c r="CR122" s="138"/>
      <c r="CS122" s="138"/>
      <c r="CT122" s="138"/>
      <c r="CU122" s="138"/>
      <c r="CV122" s="138"/>
      <c r="CW122" s="138"/>
      <c r="CX122" s="138"/>
      <c r="CY122" s="138"/>
      <c r="CZ122" s="138"/>
      <c r="DA122" s="138"/>
      <c r="DB122" s="138"/>
      <c r="DC122" s="138"/>
      <c r="DD122" s="139"/>
    </row>
    <row r="123" spans="1:108" s="15" customFormat="1" ht="25.5" customHeight="1">
      <c r="A123" s="178" t="s">
        <v>159</v>
      </c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80"/>
      <c r="AT123" s="187" t="s">
        <v>183</v>
      </c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9"/>
      <c r="BJ123" s="137">
        <f>BJ132+BJ141</f>
        <v>2718875</v>
      </c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9"/>
      <c r="CA123" s="137">
        <v>2718875</v>
      </c>
      <c r="CB123" s="138"/>
      <c r="CC123" s="138"/>
      <c r="CD123" s="138"/>
      <c r="CE123" s="138"/>
      <c r="CF123" s="138"/>
      <c r="CG123" s="138"/>
      <c r="CH123" s="138"/>
      <c r="CI123" s="138"/>
      <c r="CJ123" s="138"/>
      <c r="CK123" s="138"/>
      <c r="CL123" s="138"/>
      <c r="CM123" s="138"/>
      <c r="CN123" s="138"/>
      <c r="CO123" s="139"/>
      <c r="CP123" s="137">
        <v>2718875</v>
      </c>
      <c r="CQ123" s="138"/>
      <c r="CR123" s="138"/>
      <c r="CS123" s="138"/>
      <c r="CT123" s="138"/>
      <c r="CU123" s="138"/>
      <c r="CV123" s="138"/>
      <c r="CW123" s="138"/>
      <c r="CX123" s="138"/>
      <c r="CY123" s="138"/>
      <c r="CZ123" s="138"/>
      <c r="DA123" s="138"/>
      <c r="DB123" s="138"/>
      <c r="DC123" s="138"/>
      <c r="DD123" s="139"/>
    </row>
    <row r="124" spans="1:108" s="15" customFormat="1" ht="25.5" customHeight="1">
      <c r="A124" s="149" t="s">
        <v>98</v>
      </c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1"/>
      <c r="AT124" s="24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5"/>
      <c r="BJ124" s="137">
        <f>BJ133+BJ142</f>
        <v>1056500</v>
      </c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9"/>
      <c r="CA124" s="137">
        <f>CA133+CA142</f>
        <v>1056500</v>
      </c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9"/>
      <c r="CP124" s="137">
        <f>CP133+CP142</f>
        <v>1056500</v>
      </c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8"/>
      <c r="DD124" s="139"/>
    </row>
    <row r="125" spans="1:108" s="15" customFormat="1" ht="25.5" customHeight="1">
      <c r="A125" s="149" t="s">
        <v>96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1"/>
      <c r="AT125" s="24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5"/>
      <c r="BJ125" s="137">
        <f>BJ134+BJ143</f>
        <v>914580</v>
      </c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9"/>
      <c r="CA125" s="137">
        <v>914580</v>
      </c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  <c r="CO125" s="139"/>
      <c r="CP125" s="137">
        <v>914580</v>
      </c>
      <c r="CQ125" s="138"/>
      <c r="CR125" s="138"/>
      <c r="CS125" s="138"/>
      <c r="CT125" s="138"/>
      <c r="CU125" s="138"/>
      <c r="CV125" s="138"/>
      <c r="CW125" s="138"/>
      <c r="CX125" s="138"/>
      <c r="CY125" s="138"/>
      <c r="CZ125" s="138"/>
      <c r="DA125" s="138"/>
      <c r="DB125" s="138"/>
      <c r="DC125" s="138"/>
      <c r="DD125" s="139"/>
    </row>
    <row r="126" spans="1:108" s="15" customFormat="1" ht="25.5" customHeight="1">
      <c r="A126" s="149" t="s">
        <v>97</v>
      </c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1"/>
      <c r="AT126" s="24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5"/>
      <c r="BJ126" s="137">
        <f>BJ135+BJ144</f>
        <v>141920</v>
      </c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9"/>
      <c r="CA126" s="137">
        <f>CA135+CA144</f>
        <v>141920</v>
      </c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9"/>
      <c r="CP126" s="137">
        <f>CP135+CP144</f>
        <v>141920</v>
      </c>
      <c r="CQ126" s="138"/>
      <c r="CR126" s="138"/>
      <c r="CS126" s="138"/>
      <c r="CT126" s="138"/>
      <c r="CU126" s="138"/>
      <c r="CV126" s="138"/>
      <c r="CW126" s="138"/>
      <c r="CX126" s="138"/>
      <c r="CY126" s="138"/>
      <c r="CZ126" s="138"/>
      <c r="DA126" s="138"/>
      <c r="DB126" s="138"/>
      <c r="DC126" s="138"/>
      <c r="DD126" s="139"/>
    </row>
    <row r="127" spans="1:108" s="15" customFormat="1" ht="11.25" customHeight="1">
      <c r="A127" s="175" t="s">
        <v>93</v>
      </c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7"/>
      <c r="AT127" s="24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5"/>
      <c r="BJ127" s="137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9"/>
      <c r="CA127" s="137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138"/>
      <c r="CO127" s="139"/>
      <c r="CP127" s="137"/>
      <c r="CQ127" s="138"/>
      <c r="CR127" s="138"/>
      <c r="CS127" s="138"/>
      <c r="CT127" s="138"/>
      <c r="CU127" s="138"/>
      <c r="CV127" s="138"/>
      <c r="CW127" s="138"/>
      <c r="CX127" s="138"/>
      <c r="CY127" s="138"/>
      <c r="CZ127" s="138"/>
      <c r="DA127" s="138"/>
      <c r="DB127" s="138"/>
      <c r="DC127" s="138"/>
      <c r="DD127" s="139"/>
    </row>
    <row r="128" spans="1:108" s="15" customFormat="1" ht="30.75" customHeight="1">
      <c r="A128" s="172" t="s">
        <v>111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4"/>
      <c r="AT128" s="24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5"/>
      <c r="BJ128" s="137">
        <f>BJ125+BJ126</f>
        <v>1056500</v>
      </c>
      <c r="BK128" s="138"/>
      <c r="BL128" s="138"/>
      <c r="BM128" s="138"/>
      <c r="BN128" s="138"/>
      <c r="BO128" s="138"/>
      <c r="BP128" s="138"/>
      <c r="BQ128" s="138"/>
      <c r="BR128" s="138"/>
      <c r="BS128" s="138"/>
      <c r="BT128" s="138"/>
      <c r="BU128" s="138"/>
      <c r="BV128" s="138"/>
      <c r="BW128" s="138"/>
      <c r="BX128" s="138"/>
      <c r="BY128" s="138"/>
      <c r="BZ128" s="139"/>
      <c r="CA128" s="137">
        <f>CA126+CA125</f>
        <v>1056500</v>
      </c>
      <c r="CB128" s="138"/>
      <c r="CC128" s="138"/>
      <c r="CD128" s="138"/>
      <c r="CE128" s="138"/>
      <c r="CF128" s="138"/>
      <c r="CG128" s="138"/>
      <c r="CH128" s="138"/>
      <c r="CI128" s="138"/>
      <c r="CJ128" s="138"/>
      <c r="CK128" s="138"/>
      <c r="CL128" s="138"/>
      <c r="CM128" s="138"/>
      <c r="CN128" s="138"/>
      <c r="CO128" s="139"/>
      <c r="CP128" s="137">
        <f>CP126+CP125</f>
        <v>1056500</v>
      </c>
      <c r="CQ128" s="138"/>
      <c r="CR128" s="138"/>
      <c r="CS128" s="138"/>
      <c r="CT128" s="138"/>
      <c r="CU128" s="138"/>
      <c r="CV128" s="138"/>
      <c r="CW128" s="138"/>
      <c r="CX128" s="138"/>
      <c r="CY128" s="138"/>
      <c r="CZ128" s="138"/>
      <c r="DA128" s="138"/>
      <c r="DB128" s="138"/>
      <c r="DC128" s="138"/>
      <c r="DD128" s="139"/>
    </row>
    <row r="129" spans="1:108" s="15" customFormat="1" ht="18.75" customHeight="1">
      <c r="A129" s="149" t="s">
        <v>99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1"/>
      <c r="AT129" s="24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5"/>
      <c r="BJ129" s="137">
        <f>BJ138+BJ147</f>
        <v>5000</v>
      </c>
      <c r="BK129" s="138"/>
      <c r="BL129" s="138"/>
      <c r="BM129" s="138"/>
      <c r="BN129" s="138"/>
      <c r="BO129" s="138"/>
      <c r="BP129" s="138"/>
      <c r="BQ129" s="138"/>
      <c r="BR129" s="138"/>
      <c r="BS129" s="138"/>
      <c r="BT129" s="138"/>
      <c r="BU129" s="138"/>
      <c r="BV129" s="138"/>
      <c r="BW129" s="138"/>
      <c r="BX129" s="138"/>
      <c r="BY129" s="138"/>
      <c r="BZ129" s="139"/>
      <c r="CA129" s="137">
        <v>5000</v>
      </c>
      <c r="CB129" s="138"/>
      <c r="CC129" s="138"/>
      <c r="CD129" s="138"/>
      <c r="CE129" s="138"/>
      <c r="CF129" s="138"/>
      <c r="CG129" s="138"/>
      <c r="CH129" s="138"/>
      <c r="CI129" s="138"/>
      <c r="CJ129" s="138"/>
      <c r="CK129" s="138"/>
      <c r="CL129" s="138"/>
      <c r="CM129" s="138"/>
      <c r="CN129" s="138"/>
      <c r="CO129" s="139"/>
      <c r="CP129" s="137">
        <v>5000</v>
      </c>
      <c r="CQ129" s="138"/>
      <c r="CR129" s="138"/>
      <c r="CS129" s="138"/>
      <c r="CT129" s="138"/>
      <c r="CU129" s="138"/>
      <c r="CV129" s="138"/>
      <c r="CW129" s="138"/>
      <c r="CX129" s="138"/>
      <c r="CY129" s="138"/>
      <c r="CZ129" s="138"/>
      <c r="DA129" s="138"/>
      <c r="DB129" s="138"/>
      <c r="DC129" s="138"/>
      <c r="DD129" s="139"/>
    </row>
    <row r="130" spans="1:108" s="15" customFormat="1" ht="25.5" customHeight="1">
      <c r="A130" s="149" t="s">
        <v>100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1"/>
      <c r="AT130" s="24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5"/>
      <c r="BJ130" s="137">
        <f>BJ140+BJ148</f>
        <v>45000</v>
      </c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38"/>
      <c r="BX130" s="138"/>
      <c r="BY130" s="138"/>
      <c r="BZ130" s="139"/>
      <c r="CA130" s="137">
        <v>45000</v>
      </c>
      <c r="CB130" s="138"/>
      <c r="CC130" s="138"/>
      <c r="CD130" s="138"/>
      <c r="CE130" s="138"/>
      <c r="CF130" s="138"/>
      <c r="CG130" s="138"/>
      <c r="CH130" s="138"/>
      <c r="CI130" s="138"/>
      <c r="CJ130" s="138"/>
      <c r="CK130" s="138"/>
      <c r="CL130" s="138"/>
      <c r="CM130" s="138"/>
      <c r="CN130" s="138"/>
      <c r="CO130" s="139"/>
      <c r="CP130" s="137">
        <v>45000</v>
      </c>
      <c r="CQ130" s="138"/>
      <c r="CR130" s="138"/>
      <c r="CS130" s="138"/>
      <c r="CT130" s="138"/>
      <c r="CU130" s="138"/>
      <c r="CV130" s="138"/>
      <c r="CW130" s="138"/>
      <c r="CX130" s="138"/>
      <c r="CY130" s="138"/>
      <c r="CZ130" s="138"/>
      <c r="DA130" s="138"/>
      <c r="DB130" s="138"/>
      <c r="DC130" s="138"/>
      <c r="DD130" s="139"/>
    </row>
    <row r="131" spans="1:108" s="15" customFormat="1" ht="25.5" customHeight="1">
      <c r="A131" s="145" t="s">
        <v>108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6"/>
      <c r="AS131" s="66"/>
      <c r="AT131" s="24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5"/>
      <c r="BJ131" s="137">
        <f>BJ149</f>
        <v>1617375</v>
      </c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9"/>
      <c r="CA131" s="137">
        <f>CA149</f>
        <v>1617375</v>
      </c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9"/>
      <c r="CP131" s="137">
        <f>CP149</f>
        <v>1617375</v>
      </c>
      <c r="CQ131" s="138"/>
      <c r="CR131" s="138"/>
      <c r="CS131" s="138"/>
      <c r="CT131" s="138"/>
      <c r="CU131" s="138"/>
      <c r="CV131" s="138"/>
      <c r="CW131" s="138"/>
      <c r="CX131" s="138"/>
      <c r="CY131" s="138"/>
      <c r="CZ131" s="138"/>
      <c r="DA131" s="138"/>
      <c r="DB131" s="138"/>
      <c r="DC131" s="138"/>
      <c r="DD131" s="139"/>
    </row>
    <row r="132" spans="1:110" s="4" customFormat="1" ht="32.25" customHeight="1">
      <c r="A132" s="14"/>
      <c r="B132" s="170" t="s">
        <v>81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1"/>
      <c r="AT132" s="166" t="s">
        <v>184</v>
      </c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8"/>
      <c r="BJ132" s="137">
        <f>BJ133+BJ140</f>
        <v>80960</v>
      </c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9"/>
      <c r="CA132" s="137">
        <f aca="true" t="shared" si="4" ref="CA132:CA137">CP132</f>
        <v>80960</v>
      </c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9"/>
      <c r="CP132" s="137">
        <f>CP133+CP140</f>
        <v>80960</v>
      </c>
      <c r="CQ132" s="138"/>
      <c r="CR132" s="138"/>
      <c r="CS132" s="138"/>
      <c r="CT132" s="138"/>
      <c r="CU132" s="138"/>
      <c r="CV132" s="138"/>
      <c r="CW132" s="138"/>
      <c r="CX132" s="138"/>
      <c r="CY132" s="138"/>
      <c r="CZ132" s="138"/>
      <c r="DA132" s="138"/>
      <c r="DB132" s="138"/>
      <c r="DC132" s="138"/>
      <c r="DD132" s="138"/>
      <c r="DE132" s="138"/>
      <c r="DF132" s="139"/>
    </row>
    <row r="133" spans="1:110" s="15" customFormat="1" ht="28.5" customHeight="1">
      <c r="A133" s="149" t="s">
        <v>98</v>
      </c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1"/>
      <c r="AT133" s="157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9"/>
      <c r="BJ133" s="137">
        <f>BJ134+BJ135</f>
        <v>70960</v>
      </c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9"/>
      <c r="CA133" s="137">
        <f t="shared" si="4"/>
        <v>70960</v>
      </c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9"/>
      <c r="CP133" s="137">
        <f>CP134+CP135</f>
        <v>70960</v>
      </c>
      <c r="CQ133" s="138"/>
      <c r="CR133" s="138"/>
      <c r="CS133" s="138"/>
      <c r="CT133" s="138"/>
      <c r="CU133" s="138"/>
      <c r="CV133" s="138"/>
      <c r="CW133" s="138"/>
      <c r="CX133" s="138"/>
      <c r="CY133" s="138"/>
      <c r="CZ133" s="138"/>
      <c r="DA133" s="138"/>
      <c r="DB133" s="138"/>
      <c r="DC133" s="138"/>
      <c r="DD133" s="138"/>
      <c r="DE133" s="138"/>
      <c r="DF133" s="139"/>
    </row>
    <row r="134" spans="1:110" s="15" customFormat="1" ht="28.5" customHeight="1">
      <c r="A134" s="149" t="s">
        <v>96</v>
      </c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1"/>
      <c r="AT134" s="24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5"/>
      <c r="BJ134" s="137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9"/>
      <c r="CA134" s="137">
        <f t="shared" si="4"/>
        <v>0</v>
      </c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9"/>
      <c r="CP134" s="137"/>
      <c r="CQ134" s="138"/>
      <c r="CR134" s="138"/>
      <c r="CS134" s="138"/>
      <c r="CT134" s="138"/>
      <c r="CU134" s="138"/>
      <c r="CV134" s="138"/>
      <c r="CW134" s="138"/>
      <c r="CX134" s="138"/>
      <c r="CY134" s="138"/>
      <c r="CZ134" s="138"/>
      <c r="DA134" s="138"/>
      <c r="DB134" s="138"/>
      <c r="DC134" s="138"/>
      <c r="DD134" s="138"/>
      <c r="DE134" s="138"/>
      <c r="DF134" s="139"/>
    </row>
    <row r="135" spans="1:110" s="15" customFormat="1" ht="28.5" customHeight="1">
      <c r="A135" s="149" t="s">
        <v>97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1"/>
      <c r="AT135" s="24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5"/>
      <c r="BJ135" s="160">
        <v>70960</v>
      </c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2"/>
      <c r="CA135" s="137">
        <v>70960</v>
      </c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  <c r="CO135" s="139"/>
      <c r="CP135" s="160">
        <v>70960</v>
      </c>
      <c r="CQ135" s="161"/>
      <c r="CR135" s="161"/>
      <c r="CS135" s="161"/>
      <c r="CT135" s="161"/>
      <c r="CU135" s="161"/>
      <c r="CV135" s="161"/>
      <c r="CW135" s="161"/>
      <c r="CX135" s="161"/>
      <c r="CY135" s="161"/>
      <c r="CZ135" s="161"/>
      <c r="DA135" s="161"/>
      <c r="DB135" s="161"/>
      <c r="DC135" s="161"/>
      <c r="DD135" s="161"/>
      <c r="DE135" s="161"/>
      <c r="DF135" s="162"/>
    </row>
    <row r="136" spans="1:110" s="15" customFormat="1" ht="17.25" customHeight="1">
      <c r="A136" s="175" t="s">
        <v>93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7"/>
      <c r="AT136" s="24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5"/>
      <c r="BJ136" s="137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9"/>
      <c r="CA136" s="137">
        <f t="shared" si="4"/>
        <v>0</v>
      </c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  <c r="CO136" s="139"/>
      <c r="CP136" s="137"/>
      <c r="CQ136" s="138"/>
      <c r="CR136" s="138"/>
      <c r="CS136" s="138"/>
      <c r="CT136" s="138"/>
      <c r="CU136" s="138"/>
      <c r="CV136" s="138"/>
      <c r="CW136" s="138"/>
      <c r="CX136" s="138"/>
      <c r="CY136" s="138"/>
      <c r="CZ136" s="138"/>
      <c r="DA136" s="138"/>
      <c r="DB136" s="138"/>
      <c r="DC136" s="138"/>
      <c r="DD136" s="138"/>
      <c r="DE136" s="138"/>
      <c r="DF136" s="139"/>
    </row>
    <row r="137" spans="1:110" s="15" customFormat="1" ht="47.25" customHeight="1">
      <c r="A137" s="172" t="s">
        <v>111</v>
      </c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4"/>
      <c r="AT137" s="24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5"/>
      <c r="BJ137" s="137">
        <f>BJ133</f>
        <v>70960</v>
      </c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9"/>
      <c r="CA137" s="137">
        <f t="shared" si="4"/>
        <v>70960</v>
      </c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9"/>
      <c r="CP137" s="137">
        <f>CP133</f>
        <v>70960</v>
      </c>
      <c r="CQ137" s="138"/>
      <c r="CR137" s="138"/>
      <c r="CS137" s="138"/>
      <c r="CT137" s="138"/>
      <c r="CU137" s="138"/>
      <c r="CV137" s="138"/>
      <c r="CW137" s="138"/>
      <c r="CX137" s="138"/>
      <c r="CY137" s="138"/>
      <c r="CZ137" s="138"/>
      <c r="DA137" s="138"/>
      <c r="DB137" s="138"/>
      <c r="DC137" s="138"/>
      <c r="DD137" s="138"/>
      <c r="DE137" s="138"/>
      <c r="DF137" s="139"/>
    </row>
    <row r="138" spans="1:108" s="15" customFormat="1" ht="15" customHeight="1">
      <c r="A138" s="149" t="s">
        <v>99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1"/>
      <c r="AT138" s="157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9"/>
      <c r="BJ138" s="137">
        <v>5000</v>
      </c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9"/>
      <c r="CA138" s="137">
        <v>5000</v>
      </c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138"/>
      <c r="CL138" s="138"/>
      <c r="CM138" s="138"/>
      <c r="CN138" s="138"/>
      <c r="CO138" s="139"/>
      <c r="CP138" s="137">
        <v>5000</v>
      </c>
      <c r="CQ138" s="138"/>
      <c r="CR138" s="138"/>
      <c r="CS138" s="138"/>
      <c r="CT138" s="138"/>
      <c r="CU138" s="138"/>
      <c r="CV138" s="138"/>
      <c r="CW138" s="138"/>
      <c r="CX138" s="138"/>
      <c r="CY138" s="138"/>
      <c r="CZ138" s="138"/>
      <c r="DA138" s="138"/>
      <c r="DB138" s="138"/>
      <c r="DC138" s="138"/>
      <c r="DD138" s="139"/>
    </row>
    <row r="139" spans="1:108" s="15" customFormat="1" ht="28.5" customHeight="1">
      <c r="A139" s="184" t="s">
        <v>113</v>
      </c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6"/>
      <c r="AT139" s="157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9"/>
      <c r="BJ139" s="137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9"/>
      <c r="CA139" s="137">
        <f>BJ139</f>
        <v>0</v>
      </c>
      <c r="CB139" s="138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  <c r="CO139" s="139"/>
      <c r="CP139" s="137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9"/>
    </row>
    <row r="140" spans="1:108" s="15" customFormat="1" ht="28.5" customHeight="1">
      <c r="A140" s="149" t="s">
        <v>100</v>
      </c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1"/>
      <c r="AT140" s="157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9"/>
      <c r="BJ140" s="137">
        <v>10000</v>
      </c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9"/>
      <c r="CA140" s="137">
        <v>10000</v>
      </c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9"/>
      <c r="CP140" s="137">
        <v>10000</v>
      </c>
      <c r="CQ140" s="138"/>
      <c r="CR140" s="138"/>
      <c r="CS140" s="138"/>
      <c r="CT140" s="138"/>
      <c r="CU140" s="138"/>
      <c r="CV140" s="138"/>
      <c r="CW140" s="138"/>
      <c r="CX140" s="138"/>
      <c r="CY140" s="138"/>
      <c r="CZ140" s="138"/>
      <c r="DA140" s="138"/>
      <c r="DB140" s="138"/>
      <c r="DC140" s="138"/>
      <c r="DD140" s="139"/>
    </row>
    <row r="141" spans="1:108" s="15" customFormat="1" ht="28.5" customHeight="1">
      <c r="A141" s="178" t="s">
        <v>82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80"/>
      <c r="AT141" s="181" t="s">
        <v>185</v>
      </c>
      <c r="AU141" s="182"/>
      <c r="AV141" s="182"/>
      <c r="AW141" s="182"/>
      <c r="AX141" s="182"/>
      <c r="AY141" s="182"/>
      <c r="AZ141" s="182"/>
      <c r="BA141" s="182"/>
      <c r="BB141" s="182"/>
      <c r="BC141" s="182"/>
      <c r="BD141" s="182"/>
      <c r="BE141" s="182"/>
      <c r="BF141" s="182"/>
      <c r="BG141" s="182"/>
      <c r="BH141" s="182"/>
      <c r="BI141" s="183"/>
      <c r="BJ141" s="137">
        <f>BJ150+BJ157+BJ154</f>
        <v>2637915</v>
      </c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9"/>
      <c r="CA141" s="137">
        <f>CA150+CA157</f>
        <v>2617915</v>
      </c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9"/>
      <c r="CP141" s="137">
        <f aca="true" t="shared" si="5" ref="CP141:CP149">CA141</f>
        <v>2617915</v>
      </c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</row>
    <row r="142" spans="1:108" s="15" customFormat="1" ht="28.5" customHeight="1">
      <c r="A142" s="149" t="s">
        <v>98</v>
      </c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1"/>
      <c r="AT142" s="24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5"/>
      <c r="BJ142" s="137">
        <f>BJ151+BJ158</f>
        <v>985540</v>
      </c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9"/>
      <c r="CA142" s="137">
        <f>CA151+CA158</f>
        <v>985540</v>
      </c>
      <c r="CB142" s="138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  <c r="CO142" s="139"/>
      <c r="CP142" s="137">
        <f t="shared" si="5"/>
        <v>985540</v>
      </c>
      <c r="CQ142" s="138"/>
      <c r="CR142" s="138"/>
      <c r="CS142" s="138"/>
      <c r="CT142" s="138"/>
      <c r="CU142" s="138"/>
      <c r="CV142" s="138"/>
      <c r="CW142" s="138"/>
      <c r="CX142" s="138"/>
      <c r="CY142" s="138"/>
      <c r="CZ142" s="138"/>
      <c r="DA142" s="138"/>
      <c r="DB142" s="138"/>
      <c r="DC142" s="138"/>
      <c r="DD142" s="138"/>
    </row>
    <row r="143" spans="1:108" s="15" customFormat="1" ht="28.5" customHeight="1">
      <c r="A143" s="149" t="s">
        <v>96</v>
      </c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1"/>
      <c r="AT143" s="24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5"/>
      <c r="BJ143" s="137">
        <f>BJ151+BJ159+BJ156</f>
        <v>914580</v>
      </c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9"/>
      <c r="CA143" s="137">
        <v>914580</v>
      </c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9"/>
      <c r="CP143" s="137">
        <v>914580</v>
      </c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8"/>
      <c r="DB143" s="138"/>
      <c r="DC143" s="138"/>
      <c r="DD143" s="138"/>
    </row>
    <row r="144" spans="1:108" s="15" customFormat="1" ht="12.75" customHeight="1">
      <c r="A144" s="149" t="s">
        <v>97</v>
      </c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1"/>
      <c r="AT144" s="24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5"/>
      <c r="BJ144" s="137">
        <f>BJ160</f>
        <v>70960</v>
      </c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9"/>
      <c r="CA144" s="137">
        <v>70960</v>
      </c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9"/>
      <c r="CP144" s="137">
        <f t="shared" si="5"/>
        <v>70960</v>
      </c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8"/>
    </row>
    <row r="145" spans="1:108" s="15" customFormat="1" ht="12" customHeight="1">
      <c r="A145" s="175" t="s">
        <v>93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7"/>
      <c r="AT145" s="24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5"/>
      <c r="BJ145" s="137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9"/>
      <c r="CA145" s="137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9"/>
      <c r="CP145" s="137">
        <f t="shared" si="5"/>
        <v>0</v>
      </c>
      <c r="CQ145" s="138"/>
      <c r="CR145" s="138"/>
      <c r="CS145" s="138"/>
      <c r="CT145" s="138"/>
      <c r="CU145" s="138"/>
      <c r="CV145" s="138"/>
      <c r="CW145" s="138"/>
      <c r="CX145" s="138"/>
      <c r="CY145" s="138"/>
      <c r="CZ145" s="138"/>
      <c r="DA145" s="138"/>
      <c r="DB145" s="138"/>
      <c r="DC145" s="138"/>
      <c r="DD145" s="138"/>
    </row>
    <row r="146" spans="1:108" s="15" customFormat="1" ht="43.5" customHeight="1">
      <c r="A146" s="172" t="s">
        <v>111</v>
      </c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4"/>
      <c r="AT146" s="24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5"/>
      <c r="BJ146" s="137">
        <f>BJ143+BJ144</f>
        <v>985540</v>
      </c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9"/>
      <c r="CA146" s="137">
        <f>CA143</f>
        <v>914580</v>
      </c>
      <c r="CB146" s="138"/>
      <c r="CC146" s="138"/>
      <c r="CD146" s="138"/>
      <c r="CE146" s="138"/>
      <c r="CF146" s="138"/>
      <c r="CG146" s="138"/>
      <c r="CH146" s="138"/>
      <c r="CI146" s="138"/>
      <c r="CJ146" s="138"/>
      <c r="CK146" s="138"/>
      <c r="CL146" s="138"/>
      <c r="CM146" s="138"/>
      <c r="CN146" s="138"/>
      <c r="CO146" s="139"/>
      <c r="CP146" s="137">
        <f t="shared" si="5"/>
        <v>914580</v>
      </c>
      <c r="CQ146" s="138"/>
      <c r="CR146" s="138"/>
      <c r="CS146" s="138"/>
      <c r="CT146" s="138"/>
      <c r="CU146" s="138"/>
      <c r="CV146" s="138"/>
      <c r="CW146" s="138"/>
      <c r="CX146" s="138"/>
      <c r="CY146" s="138"/>
      <c r="CZ146" s="138"/>
      <c r="DA146" s="138"/>
      <c r="DB146" s="138"/>
      <c r="DC146" s="138"/>
      <c r="DD146" s="138"/>
    </row>
    <row r="147" spans="1:108" s="15" customFormat="1" ht="17.25" customHeight="1">
      <c r="A147" s="149" t="s">
        <v>99</v>
      </c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1"/>
      <c r="AT147" s="24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5"/>
      <c r="BJ147" s="137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/>
      <c r="BX147" s="138"/>
      <c r="BY147" s="138"/>
      <c r="BZ147" s="139"/>
      <c r="CA147" s="137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138"/>
      <c r="CL147" s="138"/>
      <c r="CM147" s="138"/>
      <c r="CN147" s="138"/>
      <c r="CO147" s="139"/>
      <c r="CP147" s="137">
        <f t="shared" si="5"/>
        <v>0</v>
      </c>
      <c r="CQ147" s="138"/>
      <c r="CR147" s="138"/>
      <c r="CS147" s="138"/>
      <c r="CT147" s="138"/>
      <c r="CU147" s="138"/>
      <c r="CV147" s="138"/>
      <c r="CW147" s="138"/>
      <c r="CX147" s="138"/>
      <c r="CY147" s="138"/>
      <c r="CZ147" s="138"/>
      <c r="DA147" s="138"/>
      <c r="DB147" s="138"/>
      <c r="DC147" s="138"/>
      <c r="DD147" s="138"/>
    </row>
    <row r="148" spans="1:108" s="15" customFormat="1" ht="28.5" customHeight="1">
      <c r="A148" s="149" t="s">
        <v>100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1"/>
      <c r="AT148" s="24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5"/>
      <c r="BJ148" s="137">
        <f>BJ155+BJ162</f>
        <v>35000</v>
      </c>
      <c r="BK148" s="138"/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  <c r="BV148" s="138"/>
      <c r="BW148" s="138"/>
      <c r="BX148" s="138"/>
      <c r="BY148" s="138"/>
      <c r="BZ148" s="139"/>
      <c r="CA148" s="137">
        <v>10000</v>
      </c>
      <c r="CB148" s="138"/>
      <c r="CC148" s="138"/>
      <c r="CD148" s="138"/>
      <c r="CE148" s="138"/>
      <c r="CF148" s="138"/>
      <c r="CG148" s="138"/>
      <c r="CH148" s="138"/>
      <c r="CI148" s="138"/>
      <c r="CJ148" s="138"/>
      <c r="CK148" s="138"/>
      <c r="CL148" s="138"/>
      <c r="CM148" s="138"/>
      <c r="CN148" s="138"/>
      <c r="CO148" s="139"/>
      <c r="CP148" s="137">
        <f t="shared" si="5"/>
        <v>10000</v>
      </c>
      <c r="CQ148" s="138"/>
      <c r="CR148" s="138"/>
      <c r="CS148" s="138"/>
      <c r="CT148" s="138"/>
      <c r="CU148" s="138"/>
      <c r="CV148" s="138"/>
      <c r="CW148" s="138"/>
      <c r="CX148" s="138"/>
      <c r="CY148" s="138"/>
      <c r="CZ148" s="138"/>
      <c r="DA148" s="138"/>
      <c r="DB148" s="138"/>
      <c r="DC148" s="138"/>
      <c r="DD148" s="138"/>
    </row>
    <row r="149" spans="1:108" s="15" customFormat="1" ht="28.5" customHeight="1">
      <c r="A149" s="27"/>
      <c r="B149" s="145" t="s">
        <v>108</v>
      </c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6"/>
      <c r="AT149" s="24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5"/>
      <c r="BJ149" s="137">
        <f>BJ153</f>
        <v>1617375</v>
      </c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38"/>
      <c r="BW149" s="138"/>
      <c r="BX149" s="138"/>
      <c r="BY149" s="138"/>
      <c r="BZ149" s="139"/>
      <c r="CA149" s="137">
        <f>CA153</f>
        <v>1617375</v>
      </c>
      <c r="CB149" s="138"/>
      <c r="CC149" s="138"/>
      <c r="CD149" s="138"/>
      <c r="CE149" s="138"/>
      <c r="CF149" s="138"/>
      <c r="CG149" s="138"/>
      <c r="CH149" s="138"/>
      <c r="CI149" s="138"/>
      <c r="CJ149" s="138"/>
      <c r="CK149" s="138"/>
      <c r="CL149" s="138"/>
      <c r="CM149" s="138"/>
      <c r="CN149" s="138"/>
      <c r="CO149" s="139"/>
      <c r="CP149" s="137">
        <f t="shared" si="5"/>
        <v>1617375</v>
      </c>
      <c r="CQ149" s="138"/>
      <c r="CR149" s="138"/>
      <c r="CS149" s="138"/>
      <c r="CT149" s="138"/>
      <c r="CU149" s="138"/>
      <c r="CV149" s="138"/>
      <c r="CW149" s="138"/>
      <c r="CX149" s="138"/>
      <c r="CY149" s="138"/>
      <c r="CZ149" s="138"/>
      <c r="DA149" s="138"/>
      <c r="DB149" s="138"/>
      <c r="DC149" s="138"/>
      <c r="DD149" s="138"/>
    </row>
    <row r="150" spans="1:110" s="4" customFormat="1" ht="30" customHeight="1">
      <c r="A150" s="14"/>
      <c r="B150" s="170" t="s">
        <v>160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1"/>
      <c r="AT150" s="166" t="s">
        <v>186</v>
      </c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8"/>
      <c r="BJ150" s="137">
        <f>BJ151+BJ153</f>
        <v>2492955</v>
      </c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9"/>
      <c r="CA150" s="137">
        <f aca="true" t="shared" si="6" ref="CA150:CA158">CP150</f>
        <v>2492955</v>
      </c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138"/>
      <c r="CL150" s="138"/>
      <c r="CM150" s="138"/>
      <c r="CN150" s="138"/>
      <c r="CO150" s="139"/>
      <c r="CP150" s="137">
        <f>CP151+CP153</f>
        <v>2492955</v>
      </c>
      <c r="CQ150" s="138"/>
      <c r="CR150" s="138"/>
      <c r="CS150" s="138"/>
      <c r="CT150" s="138"/>
      <c r="CU150" s="138"/>
      <c r="CV150" s="138"/>
      <c r="CW150" s="138"/>
      <c r="CX150" s="138"/>
      <c r="CY150" s="138"/>
      <c r="CZ150" s="138"/>
      <c r="DA150" s="138"/>
      <c r="DB150" s="138"/>
      <c r="DC150" s="138"/>
      <c r="DD150" s="138"/>
      <c r="DE150" s="138"/>
      <c r="DF150" s="139"/>
    </row>
    <row r="151" spans="1:110" s="15" customFormat="1" ht="42" customHeight="1">
      <c r="A151" s="149" t="s">
        <v>107</v>
      </c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1"/>
      <c r="AT151" s="157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9"/>
      <c r="BJ151" s="137">
        <f>BJ152</f>
        <v>875580</v>
      </c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  <c r="BV151" s="138"/>
      <c r="BW151" s="138"/>
      <c r="BX151" s="138"/>
      <c r="BY151" s="138"/>
      <c r="BZ151" s="139"/>
      <c r="CA151" s="137">
        <f t="shared" si="6"/>
        <v>875580</v>
      </c>
      <c r="CB151" s="138"/>
      <c r="CC151" s="138"/>
      <c r="CD151" s="138"/>
      <c r="CE151" s="138"/>
      <c r="CF151" s="138"/>
      <c r="CG151" s="138"/>
      <c r="CH151" s="138"/>
      <c r="CI151" s="138"/>
      <c r="CJ151" s="138"/>
      <c r="CK151" s="138"/>
      <c r="CL151" s="138"/>
      <c r="CM151" s="138"/>
      <c r="CN151" s="138"/>
      <c r="CO151" s="139"/>
      <c r="CP151" s="137">
        <f>CP152</f>
        <v>875580</v>
      </c>
      <c r="CQ151" s="138"/>
      <c r="CR151" s="138"/>
      <c r="CS151" s="138"/>
      <c r="CT151" s="138"/>
      <c r="CU151" s="138"/>
      <c r="CV151" s="138"/>
      <c r="CW151" s="138"/>
      <c r="CX151" s="138"/>
      <c r="CY151" s="138"/>
      <c r="CZ151" s="138"/>
      <c r="DA151" s="138"/>
      <c r="DB151" s="138"/>
      <c r="DC151" s="138"/>
      <c r="DD151" s="138"/>
      <c r="DE151" s="138"/>
      <c r="DF151" s="139"/>
    </row>
    <row r="152" spans="1:110" s="15" customFormat="1" ht="42" customHeight="1">
      <c r="A152" s="169" t="s">
        <v>111</v>
      </c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6"/>
      <c r="AT152" s="24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5"/>
      <c r="BJ152" s="137">
        <v>875580</v>
      </c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138"/>
      <c r="BW152" s="138"/>
      <c r="BX152" s="138"/>
      <c r="BY152" s="138"/>
      <c r="BZ152" s="139"/>
      <c r="CA152" s="137">
        <v>875580</v>
      </c>
      <c r="CB152" s="138"/>
      <c r="CC152" s="138"/>
      <c r="CD152" s="138"/>
      <c r="CE152" s="138"/>
      <c r="CF152" s="138"/>
      <c r="CG152" s="138"/>
      <c r="CH152" s="138"/>
      <c r="CI152" s="138"/>
      <c r="CJ152" s="138"/>
      <c r="CK152" s="138"/>
      <c r="CL152" s="138"/>
      <c r="CM152" s="138"/>
      <c r="CN152" s="138"/>
      <c r="CO152" s="139"/>
      <c r="CP152" s="137">
        <v>875580</v>
      </c>
      <c r="CQ152" s="138"/>
      <c r="CR152" s="138"/>
      <c r="CS152" s="138"/>
      <c r="CT152" s="138"/>
      <c r="CU152" s="138"/>
      <c r="CV152" s="138"/>
      <c r="CW152" s="138"/>
      <c r="CX152" s="138"/>
      <c r="CY152" s="138"/>
      <c r="CZ152" s="138"/>
      <c r="DA152" s="138"/>
      <c r="DB152" s="138"/>
      <c r="DC152" s="138"/>
      <c r="DD152" s="138"/>
      <c r="DE152" s="138"/>
      <c r="DF152" s="139"/>
    </row>
    <row r="153" spans="1:110" s="15" customFormat="1" ht="15" customHeight="1">
      <c r="A153" s="169" t="s">
        <v>108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6"/>
      <c r="AT153" s="157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9"/>
      <c r="BJ153" s="137">
        <v>1617375</v>
      </c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8"/>
      <c r="BV153" s="138"/>
      <c r="BW153" s="138"/>
      <c r="BX153" s="138"/>
      <c r="BY153" s="138"/>
      <c r="BZ153" s="139"/>
      <c r="CA153" s="137">
        <v>1617375</v>
      </c>
      <c r="CB153" s="138"/>
      <c r="CC153" s="138"/>
      <c r="CD153" s="138"/>
      <c r="CE153" s="138"/>
      <c r="CF153" s="138"/>
      <c r="CG153" s="138"/>
      <c r="CH153" s="138"/>
      <c r="CI153" s="138"/>
      <c r="CJ153" s="138"/>
      <c r="CK153" s="138"/>
      <c r="CL153" s="138"/>
      <c r="CM153" s="138"/>
      <c r="CN153" s="138"/>
      <c r="CO153" s="139"/>
      <c r="CP153" s="137">
        <v>1617375</v>
      </c>
      <c r="CQ153" s="138"/>
      <c r="CR153" s="138"/>
      <c r="CS153" s="138"/>
      <c r="CT153" s="138"/>
      <c r="CU153" s="138"/>
      <c r="CV153" s="138"/>
      <c r="CW153" s="138"/>
      <c r="CX153" s="138"/>
      <c r="CY153" s="138"/>
      <c r="CZ153" s="138"/>
      <c r="DA153" s="138"/>
      <c r="DB153" s="138"/>
      <c r="DC153" s="138"/>
      <c r="DD153" s="138"/>
      <c r="DE153" s="138"/>
      <c r="DF153" s="139"/>
    </row>
    <row r="154" spans="1:110" s="15" customFormat="1" ht="15" customHeight="1">
      <c r="A154" s="169" t="s">
        <v>191</v>
      </c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6"/>
      <c r="AT154" s="166" t="s">
        <v>192</v>
      </c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8"/>
      <c r="BJ154" s="137">
        <f>BJ155+BJ156</f>
        <v>20000</v>
      </c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  <c r="BV154" s="138"/>
      <c r="BW154" s="138"/>
      <c r="BX154" s="138"/>
      <c r="BY154" s="138"/>
      <c r="BZ154" s="139"/>
      <c r="CA154" s="137">
        <v>20000</v>
      </c>
      <c r="CB154" s="138"/>
      <c r="CC154" s="138"/>
      <c r="CD154" s="138"/>
      <c r="CE154" s="138"/>
      <c r="CF154" s="138"/>
      <c r="CG154" s="138"/>
      <c r="CH154" s="138"/>
      <c r="CI154" s="138"/>
      <c r="CJ154" s="138"/>
      <c r="CK154" s="138"/>
      <c r="CL154" s="138"/>
      <c r="CM154" s="138"/>
      <c r="CN154" s="138"/>
      <c r="CO154" s="139"/>
      <c r="CP154" s="137">
        <v>20000</v>
      </c>
      <c r="CQ154" s="138"/>
      <c r="CR154" s="138"/>
      <c r="CS154" s="138"/>
      <c r="CT154" s="138"/>
      <c r="CU154" s="138"/>
      <c r="CV154" s="138"/>
      <c r="CW154" s="138"/>
      <c r="CX154" s="138"/>
      <c r="CY154" s="138"/>
      <c r="CZ154" s="138"/>
      <c r="DA154" s="138"/>
      <c r="DB154" s="138"/>
      <c r="DC154" s="138"/>
      <c r="DD154" s="138"/>
      <c r="DE154" s="32"/>
      <c r="DF154" s="23"/>
    </row>
    <row r="155" spans="1:110" s="15" customFormat="1" ht="15" customHeight="1">
      <c r="A155" s="169" t="s">
        <v>100</v>
      </c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6"/>
      <c r="AT155" s="244"/>
      <c r="AU155" s="245"/>
      <c r="AV155" s="245"/>
      <c r="AW155" s="245"/>
      <c r="AX155" s="245"/>
      <c r="AY155" s="245"/>
      <c r="AZ155" s="245"/>
      <c r="BA155" s="245"/>
      <c r="BB155" s="245"/>
      <c r="BC155" s="245"/>
      <c r="BD155" s="245"/>
      <c r="BE155" s="245"/>
      <c r="BF155" s="245"/>
      <c r="BG155" s="245"/>
      <c r="BH155" s="245"/>
      <c r="BI155" s="246"/>
      <c r="BJ155" s="137">
        <v>20000</v>
      </c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9"/>
      <c r="CA155" s="137">
        <v>20000</v>
      </c>
      <c r="CB155" s="138"/>
      <c r="CC155" s="138"/>
      <c r="CD155" s="138"/>
      <c r="CE155" s="138"/>
      <c r="CF155" s="138"/>
      <c r="CG155" s="138"/>
      <c r="CH155" s="138"/>
      <c r="CI155" s="138"/>
      <c r="CJ155" s="138"/>
      <c r="CK155" s="138"/>
      <c r="CL155" s="138"/>
      <c r="CM155" s="138"/>
      <c r="CN155" s="138"/>
      <c r="CO155" s="139"/>
      <c r="CP155" s="137">
        <v>20000</v>
      </c>
      <c r="CQ155" s="138"/>
      <c r="CR155" s="138"/>
      <c r="CS155" s="138"/>
      <c r="CT155" s="138"/>
      <c r="CU155" s="138"/>
      <c r="CV155" s="138"/>
      <c r="CW155" s="138"/>
      <c r="CX155" s="138"/>
      <c r="CY155" s="138"/>
      <c r="CZ155" s="138"/>
      <c r="DA155" s="138"/>
      <c r="DB155" s="138"/>
      <c r="DC155" s="138"/>
      <c r="DD155" s="32"/>
      <c r="DE155" s="32"/>
      <c r="DF155" s="23"/>
    </row>
    <row r="156" spans="1:110" s="15" customFormat="1" ht="15" customHeight="1">
      <c r="A156" s="149" t="s">
        <v>96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1"/>
      <c r="AT156" s="76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8"/>
      <c r="BJ156" s="137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9"/>
      <c r="CA156" s="31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23"/>
      <c r="CP156" s="31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23"/>
    </row>
    <row r="157" spans="1:110" s="4" customFormat="1" ht="31.5" customHeight="1">
      <c r="A157" s="163" t="s">
        <v>161</v>
      </c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5"/>
      <c r="AT157" s="166" t="s">
        <v>187</v>
      </c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8"/>
      <c r="BJ157" s="137">
        <f>BJ158+BJ162</f>
        <v>124960</v>
      </c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9"/>
      <c r="CA157" s="137">
        <f t="shared" si="6"/>
        <v>124960</v>
      </c>
      <c r="CB157" s="138"/>
      <c r="CC157" s="138"/>
      <c r="CD157" s="138"/>
      <c r="CE157" s="138"/>
      <c r="CF157" s="138"/>
      <c r="CG157" s="138"/>
      <c r="CH157" s="138"/>
      <c r="CI157" s="138"/>
      <c r="CJ157" s="138"/>
      <c r="CK157" s="138"/>
      <c r="CL157" s="138"/>
      <c r="CM157" s="138"/>
      <c r="CN157" s="138"/>
      <c r="CO157" s="139"/>
      <c r="CP157" s="137">
        <f>CP161+CP162</f>
        <v>124960</v>
      </c>
      <c r="CQ157" s="138"/>
      <c r="CR157" s="138"/>
      <c r="CS157" s="138"/>
      <c r="CT157" s="138"/>
      <c r="CU157" s="138"/>
      <c r="CV157" s="138"/>
      <c r="CW157" s="138"/>
      <c r="CX157" s="138"/>
      <c r="CY157" s="138"/>
      <c r="CZ157" s="138"/>
      <c r="DA157" s="138"/>
      <c r="DB157" s="138"/>
      <c r="DC157" s="138"/>
      <c r="DD157" s="138"/>
      <c r="DE157" s="138"/>
      <c r="DF157" s="139"/>
    </row>
    <row r="158" spans="1:110" ht="30.75" customHeight="1">
      <c r="A158" s="149" t="s">
        <v>98</v>
      </c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1"/>
      <c r="AT158" s="24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5"/>
      <c r="BJ158" s="137">
        <f>BJ159+BJ160</f>
        <v>109960</v>
      </c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  <c r="BV158" s="138"/>
      <c r="BW158" s="138"/>
      <c r="BX158" s="138"/>
      <c r="BY158" s="138"/>
      <c r="BZ158" s="139"/>
      <c r="CA158" s="137">
        <f t="shared" si="6"/>
        <v>109960</v>
      </c>
      <c r="CB158" s="138"/>
      <c r="CC158" s="138"/>
      <c r="CD158" s="138"/>
      <c r="CE158" s="138"/>
      <c r="CF158" s="138"/>
      <c r="CG158" s="138"/>
      <c r="CH158" s="138"/>
      <c r="CI158" s="138"/>
      <c r="CJ158" s="138"/>
      <c r="CK158" s="138"/>
      <c r="CL158" s="138"/>
      <c r="CM158" s="138"/>
      <c r="CN158" s="138"/>
      <c r="CO158" s="139"/>
      <c r="CP158" s="137">
        <f>CP159+CP160</f>
        <v>109960</v>
      </c>
      <c r="CQ158" s="138"/>
      <c r="CR158" s="138"/>
      <c r="CS158" s="138"/>
      <c r="CT158" s="138"/>
      <c r="CU158" s="138"/>
      <c r="CV158" s="138"/>
      <c r="CW158" s="138"/>
      <c r="CX158" s="138"/>
      <c r="CY158" s="138"/>
      <c r="CZ158" s="138"/>
      <c r="DA158" s="138"/>
      <c r="DB158" s="138"/>
      <c r="DC158" s="138"/>
      <c r="DD158" s="138"/>
      <c r="DE158" s="138"/>
      <c r="DF158" s="139"/>
    </row>
    <row r="159" spans="1:110" ht="33" customHeight="1">
      <c r="A159" s="149" t="s">
        <v>96</v>
      </c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1"/>
      <c r="AT159" s="24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5"/>
      <c r="BJ159" s="154">
        <v>39000</v>
      </c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6"/>
      <c r="CA159" s="137">
        <v>39000</v>
      </c>
      <c r="CB159" s="138"/>
      <c r="CC159" s="138"/>
      <c r="CD159" s="138"/>
      <c r="CE159" s="138"/>
      <c r="CF159" s="138"/>
      <c r="CG159" s="138"/>
      <c r="CH159" s="138"/>
      <c r="CI159" s="138"/>
      <c r="CJ159" s="138"/>
      <c r="CK159" s="138"/>
      <c r="CL159" s="138"/>
      <c r="CM159" s="138"/>
      <c r="CN159" s="138"/>
      <c r="CO159" s="139"/>
      <c r="CP159" s="154">
        <v>39000</v>
      </c>
      <c r="CQ159" s="155"/>
      <c r="CR159" s="155"/>
      <c r="CS159" s="155"/>
      <c r="CT159" s="155"/>
      <c r="CU159" s="155"/>
      <c r="CV159" s="155"/>
      <c r="CW159" s="155"/>
      <c r="CX159" s="155"/>
      <c r="CY159" s="155"/>
      <c r="CZ159" s="155"/>
      <c r="DA159" s="155"/>
      <c r="DB159" s="155"/>
      <c r="DC159" s="155"/>
      <c r="DD159" s="155"/>
      <c r="DE159" s="155"/>
      <c r="DF159" s="156"/>
    </row>
    <row r="160" spans="1:110" ht="28.5" customHeight="1">
      <c r="A160" s="149" t="s">
        <v>97</v>
      </c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1"/>
      <c r="AT160" s="157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9"/>
      <c r="BJ160" s="160">
        <v>70960</v>
      </c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2"/>
      <c r="CA160" s="137">
        <v>70960</v>
      </c>
      <c r="CB160" s="138"/>
      <c r="CC160" s="138"/>
      <c r="CD160" s="138"/>
      <c r="CE160" s="138"/>
      <c r="CF160" s="138"/>
      <c r="CG160" s="138"/>
      <c r="CH160" s="138"/>
      <c r="CI160" s="138"/>
      <c r="CJ160" s="138"/>
      <c r="CK160" s="138"/>
      <c r="CL160" s="138"/>
      <c r="CM160" s="138"/>
      <c r="CN160" s="138"/>
      <c r="CO160" s="139"/>
      <c r="CP160" s="160">
        <v>70960</v>
      </c>
      <c r="CQ160" s="161"/>
      <c r="CR160" s="161"/>
      <c r="CS160" s="161"/>
      <c r="CT160" s="161"/>
      <c r="CU160" s="161"/>
      <c r="CV160" s="161"/>
      <c r="CW160" s="161"/>
      <c r="CX160" s="161"/>
      <c r="CY160" s="161"/>
      <c r="CZ160" s="161"/>
      <c r="DA160" s="161"/>
      <c r="DB160" s="161"/>
      <c r="DC160" s="161"/>
      <c r="DD160" s="161"/>
      <c r="DE160" s="161"/>
      <c r="DF160" s="162"/>
    </row>
    <row r="161" spans="1:110" ht="28.5" customHeight="1">
      <c r="A161" s="27"/>
      <c r="B161" s="145" t="s">
        <v>111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6"/>
      <c r="AT161" s="24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5"/>
      <c r="BJ161" s="137">
        <f>BJ159+BJ160</f>
        <v>109960</v>
      </c>
      <c r="BK161" s="138"/>
      <c r="BL161" s="138"/>
      <c r="BM161" s="138"/>
      <c r="BN161" s="138"/>
      <c r="BO161" s="138"/>
      <c r="BP161" s="138"/>
      <c r="BQ161" s="138"/>
      <c r="BR161" s="138"/>
      <c r="BS161" s="138"/>
      <c r="BT161" s="138"/>
      <c r="BU161" s="138"/>
      <c r="BV161" s="138"/>
      <c r="BW161" s="138"/>
      <c r="BX161" s="138"/>
      <c r="BY161" s="138"/>
      <c r="BZ161" s="139"/>
      <c r="CA161" s="137">
        <f>SUM(CA159:CO160)</f>
        <v>109960</v>
      </c>
      <c r="CB161" s="138"/>
      <c r="CC161" s="138"/>
      <c r="CD161" s="138"/>
      <c r="CE161" s="138"/>
      <c r="CF161" s="138"/>
      <c r="CG161" s="138"/>
      <c r="CH161" s="138"/>
      <c r="CI161" s="138"/>
      <c r="CJ161" s="138"/>
      <c r="CK161" s="138"/>
      <c r="CL161" s="138"/>
      <c r="CM161" s="138"/>
      <c r="CN161" s="138"/>
      <c r="CO161" s="139"/>
      <c r="CP161" s="137">
        <f>SUM(CP159:DF160)</f>
        <v>109960</v>
      </c>
      <c r="CQ161" s="138"/>
      <c r="CR161" s="138"/>
      <c r="CS161" s="138"/>
      <c r="CT161" s="138"/>
      <c r="CU161" s="138"/>
      <c r="CV161" s="138"/>
      <c r="CW161" s="138"/>
      <c r="CX161" s="138"/>
      <c r="CY161" s="138"/>
      <c r="CZ161" s="138"/>
      <c r="DA161" s="138"/>
      <c r="DB161" s="138"/>
      <c r="DC161" s="138"/>
      <c r="DD161" s="138"/>
      <c r="DE161" s="138"/>
      <c r="DF161" s="139"/>
    </row>
    <row r="162" spans="1:110" s="2" customFormat="1" ht="30.75" customHeight="1">
      <c r="A162" s="27"/>
      <c r="B162" s="145" t="s">
        <v>100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6"/>
      <c r="AT162" s="24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5"/>
      <c r="BJ162" s="137">
        <v>15000</v>
      </c>
      <c r="BK162" s="138"/>
      <c r="BL162" s="138"/>
      <c r="BM162" s="138"/>
      <c r="BN162" s="138"/>
      <c r="BO162" s="138"/>
      <c r="BP162" s="138"/>
      <c r="BQ162" s="138"/>
      <c r="BR162" s="138"/>
      <c r="BS162" s="138"/>
      <c r="BT162" s="138"/>
      <c r="BU162" s="138"/>
      <c r="BV162" s="138"/>
      <c r="BW162" s="138"/>
      <c r="BX162" s="138"/>
      <c r="BY162" s="138"/>
      <c r="BZ162" s="139"/>
      <c r="CA162" s="137">
        <v>15000</v>
      </c>
      <c r="CB162" s="138"/>
      <c r="CC162" s="138"/>
      <c r="CD162" s="138"/>
      <c r="CE162" s="138"/>
      <c r="CF162" s="138"/>
      <c r="CG162" s="138"/>
      <c r="CH162" s="138"/>
      <c r="CI162" s="138"/>
      <c r="CJ162" s="138"/>
      <c r="CK162" s="138"/>
      <c r="CL162" s="138"/>
      <c r="CM162" s="138"/>
      <c r="CN162" s="138"/>
      <c r="CO162" s="139"/>
      <c r="CP162" s="137">
        <v>15000</v>
      </c>
      <c r="CQ162" s="138"/>
      <c r="CR162" s="138"/>
      <c r="CS162" s="138"/>
      <c r="CT162" s="138"/>
      <c r="CU162" s="138"/>
      <c r="CV162" s="138"/>
      <c r="CW162" s="138"/>
      <c r="CX162" s="138"/>
      <c r="CY162" s="138"/>
      <c r="CZ162" s="138"/>
      <c r="DA162" s="138"/>
      <c r="DB162" s="138"/>
      <c r="DC162" s="138"/>
      <c r="DD162" s="138"/>
      <c r="DE162" s="138"/>
      <c r="DF162" s="139"/>
    </row>
    <row r="163" spans="1:110" s="2" customFormat="1" ht="12.75" customHeight="1" hidden="1">
      <c r="A163" s="74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</row>
    <row r="164" spans="1:110" s="2" customFormat="1" ht="15" customHeight="1">
      <c r="A164" s="74"/>
      <c r="B164" s="22"/>
      <c r="C164" s="153" t="s">
        <v>162</v>
      </c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22"/>
      <c r="AN164" s="22"/>
      <c r="AO164" s="22"/>
      <c r="AP164" s="22"/>
      <c r="AQ164" s="22"/>
      <c r="AR164" s="22"/>
      <c r="AS164" s="22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52"/>
      <c r="BS164" s="152"/>
      <c r="BT164" s="152"/>
      <c r="BU164" s="152"/>
      <c r="BV164" s="152"/>
      <c r="BW164" s="152"/>
      <c r="BX164" s="69"/>
      <c r="BY164" s="69"/>
      <c r="BZ164" s="69"/>
      <c r="CA164" s="152" t="s">
        <v>115</v>
      </c>
      <c r="CB164" s="152"/>
      <c r="CC164" s="152"/>
      <c r="CD164" s="152"/>
      <c r="CE164" s="152"/>
      <c r="CF164" s="152"/>
      <c r="CG164" s="152"/>
      <c r="CH164" s="152"/>
      <c r="CI164" s="152"/>
      <c r="CJ164" s="152"/>
      <c r="CK164" s="152"/>
      <c r="CL164" s="152"/>
      <c r="CM164" s="152"/>
      <c r="CN164" s="152"/>
      <c r="CO164" s="152"/>
      <c r="CP164" s="152"/>
      <c r="CQ164" s="152"/>
      <c r="CR164" s="152"/>
      <c r="CS164" s="152"/>
      <c r="CT164" s="152"/>
      <c r="CU164" s="152"/>
      <c r="CV164" s="152"/>
      <c r="CW164" s="152"/>
      <c r="CX164" s="152"/>
      <c r="CY164" s="152"/>
      <c r="CZ164" s="152"/>
      <c r="DA164" s="152"/>
      <c r="DB164" s="152"/>
      <c r="DC164" s="152"/>
      <c r="DD164" s="152"/>
      <c r="DE164" s="69"/>
      <c r="DF164" s="69"/>
    </row>
    <row r="165" spans="1:108" ht="14.25" customHeight="1">
      <c r="A165" s="4"/>
      <c r="B165" s="4"/>
      <c r="BD165" s="144" t="s">
        <v>11</v>
      </c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4"/>
      <c r="BX165" s="20"/>
      <c r="CA165" s="144" t="s">
        <v>12</v>
      </c>
      <c r="CB165" s="144"/>
      <c r="CC165" s="144"/>
      <c r="CD165" s="144"/>
      <c r="CE165" s="144"/>
      <c r="CF165" s="144"/>
      <c r="CG165" s="144"/>
      <c r="CH165" s="144"/>
      <c r="CI165" s="144"/>
      <c r="CJ165" s="144"/>
      <c r="CK165" s="144"/>
      <c r="CL165" s="144"/>
      <c r="CM165" s="144"/>
      <c r="CN165" s="144"/>
      <c r="CO165" s="144"/>
      <c r="CP165" s="144"/>
      <c r="CQ165" s="144"/>
      <c r="CR165" s="144"/>
      <c r="CS165" s="144"/>
      <c r="CT165" s="144"/>
      <c r="CU165" s="144"/>
      <c r="CV165" s="144"/>
      <c r="CW165" s="144"/>
      <c r="CX165" s="144"/>
      <c r="CY165" s="144"/>
      <c r="CZ165" s="144"/>
      <c r="DA165" s="144"/>
      <c r="DB165" s="144"/>
      <c r="DC165" s="144"/>
      <c r="DD165" s="144"/>
    </row>
    <row r="166" spans="1:108" ht="14.25" customHeight="1">
      <c r="A166" s="147" t="s">
        <v>163</v>
      </c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BE166" s="152"/>
      <c r="BF166" s="152"/>
      <c r="BG166" s="152"/>
      <c r="BH166" s="152"/>
      <c r="BI166" s="152"/>
      <c r="BJ166" s="152"/>
      <c r="BK166" s="152"/>
      <c r="BL166" s="152"/>
      <c r="BM166" s="152"/>
      <c r="BN166" s="152"/>
      <c r="BO166" s="152"/>
      <c r="BP166" s="152"/>
      <c r="BQ166" s="152"/>
      <c r="BR166" s="152"/>
      <c r="BS166" s="152"/>
      <c r="BT166" s="152"/>
      <c r="BU166" s="152"/>
      <c r="BV166" s="152"/>
      <c r="BW166" s="152"/>
      <c r="BX166" s="152"/>
      <c r="CA166" s="152" t="s">
        <v>104</v>
      </c>
      <c r="CB166" s="152"/>
      <c r="CC166" s="152"/>
      <c r="CD166" s="152"/>
      <c r="CE166" s="152"/>
      <c r="CF166" s="152"/>
      <c r="CG166" s="152"/>
      <c r="CH166" s="152"/>
      <c r="CI166" s="152"/>
      <c r="CJ166" s="152"/>
      <c r="CK166" s="152"/>
      <c r="CL166" s="152"/>
      <c r="CM166" s="152"/>
      <c r="CN166" s="152"/>
      <c r="CO166" s="152"/>
      <c r="CP166" s="152"/>
      <c r="CQ166" s="152"/>
      <c r="CR166" s="152"/>
      <c r="CS166" s="152"/>
      <c r="CT166" s="152"/>
      <c r="CU166" s="152"/>
      <c r="CV166" s="152"/>
      <c r="CW166" s="152"/>
      <c r="CX166" s="152"/>
      <c r="CY166" s="152"/>
      <c r="CZ166" s="152"/>
      <c r="DA166" s="152"/>
      <c r="DB166" s="152"/>
      <c r="DC166" s="152"/>
      <c r="DD166" s="152"/>
    </row>
    <row r="167" spans="1:108" s="2" customFormat="1" ht="15.75" customHeight="1">
      <c r="A167" s="16"/>
      <c r="B167" s="16"/>
      <c r="BE167" s="144" t="s">
        <v>11</v>
      </c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BS167" s="144"/>
      <c r="BT167" s="144"/>
      <c r="BU167" s="144"/>
      <c r="BV167" s="144"/>
      <c r="BW167" s="144"/>
      <c r="BX167" s="144"/>
      <c r="CA167" s="144" t="s">
        <v>12</v>
      </c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44"/>
      <c r="CO167" s="144"/>
      <c r="CP167" s="144"/>
      <c r="CQ167" s="144"/>
      <c r="CR167" s="144"/>
      <c r="CS167" s="144"/>
      <c r="CT167" s="144"/>
      <c r="CU167" s="144"/>
      <c r="CV167" s="144"/>
      <c r="CW167" s="144"/>
      <c r="CX167" s="144"/>
      <c r="CY167" s="144"/>
      <c r="CZ167" s="144"/>
      <c r="DA167" s="144"/>
      <c r="DB167" s="144"/>
      <c r="DC167" s="144"/>
      <c r="DD167" s="144"/>
    </row>
    <row r="168" spans="1:108" s="18" customFormat="1" ht="14.25" customHeight="1">
      <c r="A168" s="147" t="s">
        <v>62</v>
      </c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CA168" s="148" t="s">
        <v>105</v>
      </c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</row>
    <row r="169" spans="1:108" s="2" customFormat="1" ht="13.5" customHeight="1">
      <c r="A169" s="16"/>
      <c r="B169" s="16"/>
      <c r="BE169" s="144" t="s">
        <v>11</v>
      </c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4"/>
      <c r="BX169" s="144"/>
      <c r="CA169" s="144" t="s">
        <v>12</v>
      </c>
      <c r="CB169" s="144"/>
      <c r="CC169" s="144"/>
      <c r="CD169" s="144"/>
      <c r="CE169" s="144"/>
      <c r="CF169" s="144"/>
      <c r="CG169" s="144"/>
      <c r="CH169" s="144"/>
      <c r="CI169" s="144"/>
      <c r="CJ169" s="144"/>
      <c r="CK169" s="144"/>
      <c r="CL169" s="144"/>
      <c r="CM169" s="144"/>
      <c r="CN169" s="144"/>
      <c r="CO169" s="144"/>
      <c r="CP169" s="144"/>
      <c r="CQ169" s="144"/>
      <c r="CR169" s="144"/>
      <c r="CS169" s="144"/>
      <c r="CT169" s="144"/>
      <c r="CU169" s="144"/>
      <c r="CV169" s="144"/>
      <c r="CW169" s="144"/>
      <c r="CX169" s="144"/>
      <c r="CY169" s="144"/>
      <c r="CZ169" s="144"/>
      <c r="DA169" s="144"/>
      <c r="DB169" s="144"/>
      <c r="DC169" s="144"/>
      <c r="DD169" s="144"/>
    </row>
    <row r="170" spans="1:35" s="18" customFormat="1" ht="12" customHeight="1">
      <c r="A170" s="17" t="s">
        <v>63</v>
      </c>
      <c r="B170" s="17"/>
      <c r="G170" s="140" t="s">
        <v>106</v>
      </c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</row>
    <row r="171" s="18" customFormat="1" ht="15" customHeight="1"/>
    <row r="172" spans="2:36" s="18" customFormat="1" ht="12" customHeight="1">
      <c r="B172" s="19" t="s">
        <v>2</v>
      </c>
      <c r="C172" s="141"/>
      <c r="D172" s="141"/>
      <c r="E172" s="141"/>
      <c r="F172" s="141"/>
      <c r="G172" s="18" t="s">
        <v>2</v>
      </c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2">
        <v>20</v>
      </c>
      <c r="AC172" s="142"/>
      <c r="AD172" s="142"/>
      <c r="AE172" s="142"/>
      <c r="AF172" s="143" t="s">
        <v>164</v>
      </c>
      <c r="AG172" s="143"/>
      <c r="AH172" s="143"/>
      <c r="AI172" s="143"/>
      <c r="AJ172" s="18" t="s">
        <v>3</v>
      </c>
    </row>
    <row r="173" s="18" customFormat="1" ht="3" customHeight="1"/>
  </sheetData>
  <sheetProtection/>
  <mergeCells count="730">
    <mergeCell ref="CA116:CO116"/>
    <mergeCell ref="CP116:DC116"/>
    <mergeCell ref="CA155:CO155"/>
    <mergeCell ref="CP155:DC155"/>
    <mergeCell ref="CA154:CO154"/>
    <mergeCell ref="CP154:DD154"/>
    <mergeCell ref="A154:AS154"/>
    <mergeCell ref="AT154:BI154"/>
    <mergeCell ref="A155:AS155"/>
    <mergeCell ref="AT155:BI155"/>
    <mergeCell ref="A2:DD2"/>
    <mergeCell ref="A5:AS6"/>
    <mergeCell ref="AT5:BI6"/>
    <mergeCell ref="BJ5:BZ6"/>
    <mergeCell ref="CA6:CO6"/>
    <mergeCell ref="CP6:DD6"/>
    <mergeCell ref="A7:AS7"/>
    <mergeCell ref="AT7:BI7"/>
    <mergeCell ref="BJ7:BZ7"/>
    <mergeCell ref="CA7:CO7"/>
    <mergeCell ref="CP7:DD7"/>
    <mergeCell ref="A8:AS8"/>
    <mergeCell ref="AT8:BI8"/>
    <mergeCell ref="BJ8:BZ8"/>
    <mergeCell ref="CA8:CO8"/>
    <mergeCell ref="CP8:DD8"/>
    <mergeCell ref="A9:AS9"/>
    <mergeCell ref="AT9:BI9"/>
    <mergeCell ref="BJ9:BZ9"/>
    <mergeCell ref="CA9:CO9"/>
    <mergeCell ref="CP9:DD9"/>
    <mergeCell ref="A10:AS10"/>
    <mergeCell ref="AT10:BI10"/>
    <mergeCell ref="BJ10:BZ10"/>
    <mergeCell ref="CA10:CO10"/>
    <mergeCell ref="CP10:DD10"/>
    <mergeCell ref="A11:AS11"/>
    <mergeCell ref="AT11:BI11"/>
    <mergeCell ref="BJ11:BZ11"/>
    <mergeCell ref="CA11:CO11"/>
    <mergeCell ref="CP11:DD11"/>
    <mergeCell ref="A12:AS12"/>
    <mergeCell ref="AT12:BI12"/>
    <mergeCell ref="BJ12:BZ12"/>
    <mergeCell ref="CA12:CO12"/>
    <mergeCell ref="CP12:DD12"/>
    <mergeCell ref="A13:AS13"/>
    <mergeCell ref="AT13:BI13"/>
    <mergeCell ref="BJ13:BZ13"/>
    <mergeCell ref="CA13:CO13"/>
    <mergeCell ref="CP13:DD13"/>
    <mergeCell ref="A14:AS14"/>
    <mergeCell ref="AT14:BI14"/>
    <mergeCell ref="BJ14:BZ14"/>
    <mergeCell ref="CA14:CO14"/>
    <mergeCell ref="CP14:DD14"/>
    <mergeCell ref="A15:AS15"/>
    <mergeCell ref="AT15:BI15"/>
    <mergeCell ref="BJ15:BZ15"/>
    <mergeCell ref="CA15:CO15"/>
    <mergeCell ref="CP15:DD15"/>
    <mergeCell ref="A16:AS16"/>
    <mergeCell ref="AT16:BI16"/>
    <mergeCell ref="BJ16:BZ16"/>
    <mergeCell ref="CA16:CO16"/>
    <mergeCell ref="CP16:DD16"/>
    <mergeCell ref="A17:AS17"/>
    <mergeCell ref="AT17:BI17"/>
    <mergeCell ref="BJ17:BZ17"/>
    <mergeCell ref="CA17:CO17"/>
    <mergeCell ref="CP17:DD17"/>
    <mergeCell ref="A18:AS18"/>
    <mergeCell ref="AT18:BI18"/>
    <mergeCell ref="BJ18:BZ18"/>
    <mergeCell ref="CA18:CO18"/>
    <mergeCell ref="CP18:DD18"/>
    <mergeCell ref="A19:AS19"/>
    <mergeCell ref="AT19:BI19"/>
    <mergeCell ref="BJ19:BZ19"/>
    <mergeCell ref="CA19:CO19"/>
    <mergeCell ref="CP19:DD19"/>
    <mergeCell ref="A20:AS20"/>
    <mergeCell ref="AT20:BI20"/>
    <mergeCell ref="BJ20:BZ20"/>
    <mergeCell ref="CA20:CO20"/>
    <mergeCell ref="CP20:DD20"/>
    <mergeCell ref="A21:AS21"/>
    <mergeCell ref="AT21:BI21"/>
    <mergeCell ref="BJ21:BZ21"/>
    <mergeCell ref="CA21:CO21"/>
    <mergeCell ref="CP21:DD21"/>
    <mergeCell ref="A22:AS22"/>
    <mergeCell ref="AT22:BI22"/>
    <mergeCell ref="BJ22:BZ22"/>
    <mergeCell ref="CA22:CO22"/>
    <mergeCell ref="CP22:DD22"/>
    <mergeCell ref="A23:AS23"/>
    <mergeCell ref="AT23:BI23"/>
    <mergeCell ref="BJ23:BZ23"/>
    <mergeCell ref="CA23:CO23"/>
    <mergeCell ref="CP23:DD23"/>
    <mergeCell ref="A24:AS24"/>
    <mergeCell ref="AT24:BI24"/>
    <mergeCell ref="BJ24:BZ24"/>
    <mergeCell ref="CA24:CO24"/>
    <mergeCell ref="CP24:DD24"/>
    <mergeCell ref="A25:AS25"/>
    <mergeCell ref="AT25:BI25"/>
    <mergeCell ref="BJ25:BZ25"/>
    <mergeCell ref="CA25:CO25"/>
    <mergeCell ref="CP25:DD25"/>
    <mergeCell ref="A26:AS26"/>
    <mergeCell ref="AT26:BI26"/>
    <mergeCell ref="BJ26:BZ26"/>
    <mergeCell ref="CA26:CO26"/>
    <mergeCell ref="CP26:DD26"/>
    <mergeCell ref="B27:AS27"/>
    <mergeCell ref="AT27:BI27"/>
    <mergeCell ref="BJ27:BZ27"/>
    <mergeCell ref="CA27:CO27"/>
    <mergeCell ref="CP27:DD27"/>
    <mergeCell ref="B28:AS28"/>
    <mergeCell ref="AT28:BI28"/>
    <mergeCell ref="BJ28:BZ28"/>
    <mergeCell ref="CA28:CO28"/>
    <mergeCell ref="CP28:DD28"/>
    <mergeCell ref="A29:AS29"/>
    <mergeCell ref="AT29:BI29"/>
    <mergeCell ref="BJ29:BZ29"/>
    <mergeCell ref="CA29:CO29"/>
    <mergeCell ref="CP29:DD29"/>
    <mergeCell ref="A30:AS30"/>
    <mergeCell ref="BJ30:BZ30"/>
    <mergeCell ref="CA30:CO30"/>
    <mergeCell ref="CP30:DD30"/>
    <mergeCell ref="A31:AS31"/>
    <mergeCell ref="BJ31:BZ31"/>
    <mergeCell ref="CA31:CO31"/>
    <mergeCell ref="CP31:DD31"/>
    <mergeCell ref="A32:AS32"/>
    <mergeCell ref="BJ32:BZ32"/>
    <mergeCell ref="CA32:CO32"/>
    <mergeCell ref="A33:AS33"/>
    <mergeCell ref="BJ33:BZ33"/>
    <mergeCell ref="CA33:CO33"/>
    <mergeCell ref="CP33:DD33"/>
    <mergeCell ref="A34:AS34"/>
    <mergeCell ref="AT34:BI34"/>
    <mergeCell ref="BJ34:BZ34"/>
    <mergeCell ref="CA34:CO34"/>
    <mergeCell ref="CP34:DD34"/>
    <mergeCell ref="A35:AS35"/>
    <mergeCell ref="AT35:BI35"/>
    <mergeCell ref="BJ35:BZ35"/>
    <mergeCell ref="CA35:CO35"/>
    <mergeCell ref="CP35:DD35"/>
    <mergeCell ref="A36:AS36"/>
    <mergeCell ref="AT36:BI36"/>
    <mergeCell ref="BJ36:BZ36"/>
    <mergeCell ref="CA36:CO36"/>
    <mergeCell ref="CP36:DD36"/>
    <mergeCell ref="A37:AS37"/>
    <mergeCell ref="AT37:BI37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A39:AS39"/>
    <mergeCell ref="AT39:BI39"/>
    <mergeCell ref="BJ39:BZ39"/>
    <mergeCell ref="CA39:CO39"/>
    <mergeCell ref="CP39:DD39"/>
    <mergeCell ref="A40:AS40"/>
    <mergeCell ref="BJ40:BZ40"/>
    <mergeCell ref="CA40:CO40"/>
    <mergeCell ref="CP40:DD40"/>
    <mergeCell ref="A41:AS41"/>
    <mergeCell ref="BJ41:BZ41"/>
    <mergeCell ref="CA41:CO41"/>
    <mergeCell ref="CP41:DD41"/>
    <mergeCell ref="A42:AS42"/>
    <mergeCell ref="BJ42:BZ42"/>
    <mergeCell ref="CA42:CO42"/>
    <mergeCell ref="CP42:DD42"/>
    <mergeCell ref="A43:AS43"/>
    <mergeCell ref="BJ43:BZ43"/>
    <mergeCell ref="CA43:CO43"/>
    <mergeCell ref="CP43:DD43"/>
    <mergeCell ref="A44:AS44"/>
    <mergeCell ref="BJ44:BZ44"/>
    <mergeCell ref="CA44:CO44"/>
    <mergeCell ref="CP44:DD44"/>
    <mergeCell ref="A45:AS45"/>
    <mergeCell ref="BJ45:BZ45"/>
    <mergeCell ref="CA45:CO45"/>
    <mergeCell ref="CP45:DD45"/>
    <mergeCell ref="A46:AS46"/>
    <mergeCell ref="BJ46:BZ46"/>
    <mergeCell ref="CA46:CO46"/>
    <mergeCell ref="CP46:DD46"/>
    <mergeCell ref="A47:AS47"/>
    <mergeCell ref="BJ47:BZ47"/>
    <mergeCell ref="CA47:CO47"/>
    <mergeCell ref="CP47:DD47"/>
    <mergeCell ref="B48:AS48"/>
    <mergeCell ref="AT48:BI48"/>
    <mergeCell ref="BJ48:BZ48"/>
    <mergeCell ref="CA48:CO48"/>
    <mergeCell ref="CP48:DE48"/>
    <mergeCell ref="A49:AS49"/>
    <mergeCell ref="BJ49:BZ49"/>
    <mergeCell ref="CA49:CO49"/>
    <mergeCell ref="CP49:DD49"/>
    <mergeCell ref="A50:AS50"/>
    <mergeCell ref="BJ50:BZ50"/>
    <mergeCell ref="CA50:CO50"/>
    <mergeCell ref="CP50:DD50"/>
    <mergeCell ref="A51:AS51"/>
    <mergeCell ref="BJ51:BZ51"/>
    <mergeCell ref="CA51:CO51"/>
    <mergeCell ref="CP51:DD51"/>
    <mergeCell ref="A52:AS52"/>
    <mergeCell ref="BJ52:BZ52"/>
    <mergeCell ref="CA52:CO52"/>
    <mergeCell ref="CP52:DD52"/>
    <mergeCell ref="A53:AS53"/>
    <mergeCell ref="BJ53:BZ53"/>
    <mergeCell ref="CA53:CO53"/>
    <mergeCell ref="CP53:DD53"/>
    <mergeCell ref="A54:AS54"/>
    <mergeCell ref="BJ54:BZ54"/>
    <mergeCell ref="CA54:CO54"/>
    <mergeCell ref="CP54:DD54"/>
    <mergeCell ref="A55:AS55"/>
    <mergeCell ref="BJ55:BZ55"/>
    <mergeCell ref="CA55:CO55"/>
    <mergeCell ref="CP55:DD55"/>
    <mergeCell ref="B56:AS56"/>
    <mergeCell ref="AT56:BI56"/>
    <mergeCell ref="BJ56:BZ56"/>
    <mergeCell ref="CA56:CO56"/>
    <mergeCell ref="CP56:DF56"/>
    <mergeCell ref="A57:AS57"/>
    <mergeCell ref="AT57:BI57"/>
    <mergeCell ref="BJ57:BZ57"/>
    <mergeCell ref="CA57:CO57"/>
    <mergeCell ref="CP57:DF57"/>
    <mergeCell ref="A58:AS58"/>
    <mergeCell ref="BJ58:BZ58"/>
    <mergeCell ref="CA58:CO58"/>
    <mergeCell ref="CP58:DF58"/>
    <mergeCell ref="A59:AS59"/>
    <mergeCell ref="BJ59:BZ59"/>
    <mergeCell ref="CA59:CO59"/>
    <mergeCell ref="CP59:DF59"/>
    <mergeCell ref="A60:AS60"/>
    <mergeCell ref="BJ60:BZ60"/>
    <mergeCell ref="CA60:CO60"/>
    <mergeCell ref="CP60:DF60"/>
    <mergeCell ref="A61:AS61"/>
    <mergeCell ref="BJ61:BZ61"/>
    <mergeCell ref="CA61:CO61"/>
    <mergeCell ref="CP61:DF61"/>
    <mergeCell ref="A62:AS62"/>
    <mergeCell ref="AT62:BI62"/>
    <mergeCell ref="BJ62:BZ62"/>
    <mergeCell ref="CA62:CO62"/>
    <mergeCell ref="CP62:DD62"/>
    <mergeCell ref="A63:AS63"/>
    <mergeCell ref="AT63:BI63"/>
    <mergeCell ref="BJ63:BZ63"/>
    <mergeCell ref="CA63:CO63"/>
    <mergeCell ref="CP63:DD63"/>
    <mergeCell ref="B64:AS64"/>
    <mergeCell ref="AT64:BI64"/>
    <mergeCell ref="BJ64:BZ64"/>
    <mergeCell ref="CA64:CO64"/>
    <mergeCell ref="CP64:DF64"/>
    <mergeCell ref="A65:AS65"/>
    <mergeCell ref="AT65:BI65"/>
    <mergeCell ref="BJ65:BZ65"/>
    <mergeCell ref="CA65:CO65"/>
    <mergeCell ref="CP65:DF65"/>
    <mergeCell ref="A66:AS66"/>
    <mergeCell ref="BJ66:BZ66"/>
    <mergeCell ref="CA66:CO66"/>
    <mergeCell ref="CP66:DF66"/>
    <mergeCell ref="A67:AS67"/>
    <mergeCell ref="BJ67:BZ67"/>
    <mergeCell ref="CA67:CO67"/>
    <mergeCell ref="CP67:DF67"/>
    <mergeCell ref="A68:AS68"/>
    <mergeCell ref="BJ68:BZ68"/>
    <mergeCell ref="CA68:CO68"/>
    <mergeCell ref="CP68:DF68"/>
    <mergeCell ref="A69:AS69"/>
    <mergeCell ref="BJ69:BZ69"/>
    <mergeCell ref="CA69:CO69"/>
    <mergeCell ref="CP69:DF69"/>
    <mergeCell ref="A70:AS70"/>
    <mergeCell ref="AT70:BI70"/>
    <mergeCell ref="BJ70:BZ70"/>
    <mergeCell ref="CA70:CO70"/>
    <mergeCell ref="CP70:DF70"/>
    <mergeCell ref="A71:AS71"/>
    <mergeCell ref="AT71:BI71"/>
    <mergeCell ref="BJ71:BZ71"/>
    <mergeCell ref="CA71:CO71"/>
    <mergeCell ref="CP71:DF71"/>
    <mergeCell ref="A72:AS72"/>
    <mergeCell ref="AT72:BI72"/>
    <mergeCell ref="BJ72:BZ72"/>
    <mergeCell ref="CA72:CO72"/>
    <mergeCell ref="CP72:DD72"/>
    <mergeCell ref="A73:AS73"/>
    <mergeCell ref="BJ73:BZ73"/>
    <mergeCell ref="CA73:CO73"/>
    <mergeCell ref="CP73:DD73"/>
    <mergeCell ref="A74:AS74"/>
    <mergeCell ref="BJ74:BZ74"/>
    <mergeCell ref="CA74:CO74"/>
    <mergeCell ref="CP74:DD74"/>
    <mergeCell ref="A75:AS75"/>
    <mergeCell ref="BJ75:BZ75"/>
    <mergeCell ref="CA75:CO75"/>
    <mergeCell ref="CP75:DG75"/>
    <mergeCell ref="A76:AS76"/>
    <mergeCell ref="BJ76:BZ76"/>
    <mergeCell ref="CA76:CO76"/>
    <mergeCell ref="CP76:DD76"/>
    <mergeCell ref="A77:AS77"/>
    <mergeCell ref="BJ77:BZ77"/>
    <mergeCell ref="CA77:CO77"/>
    <mergeCell ref="CP77:DD77"/>
    <mergeCell ref="A78:AS78"/>
    <mergeCell ref="BJ78:BZ78"/>
    <mergeCell ref="CA78:CO78"/>
    <mergeCell ref="CP78:DD78"/>
    <mergeCell ref="A79:AS79"/>
    <mergeCell ref="BJ79:BZ79"/>
    <mergeCell ref="CA79:CO79"/>
    <mergeCell ref="CP79:DD79"/>
    <mergeCell ref="B80:AS80"/>
    <mergeCell ref="AT80:BI80"/>
    <mergeCell ref="BJ80:BZ80"/>
    <mergeCell ref="CA80:CO80"/>
    <mergeCell ref="CP80:DF80"/>
    <mergeCell ref="A81:AS81"/>
    <mergeCell ref="AT81:BI81"/>
    <mergeCell ref="BJ81:BZ81"/>
    <mergeCell ref="CA81:CO81"/>
    <mergeCell ref="CP81:DF81"/>
    <mergeCell ref="A82:AS82"/>
    <mergeCell ref="BJ82:BZ82"/>
    <mergeCell ref="CA82:CO82"/>
    <mergeCell ref="CP82:DF82"/>
    <mergeCell ref="A83:AS83"/>
    <mergeCell ref="AT83:BI83"/>
    <mergeCell ref="BJ83:BZ83"/>
    <mergeCell ref="CA83:CO83"/>
    <mergeCell ref="CP83:DD83"/>
    <mergeCell ref="A84:AS84"/>
    <mergeCell ref="AT84:BI84"/>
    <mergeCell ref="BJ84:BZ84"/>
    <mergeCell ref="CA84:CO84"/>
    <mergeCell ref="CP84:DD84"/>
    <mergeCell ref="B85:AS85"/>
    <mergeCell ref="AT85:BI85"/>
    <mergeCell ref="BJ85:BZ85"/>
    <mergeCell ref="CA85:CO85"/>
    <mergeCell ref="CP85:DD85"/>
    <mergeCell ref="A86:AS86"/>
    <mergeCell ref="AT86:BI86"/>
    <mergeCell ref="BJ86:BZ86"/>
    <mergeCell ref="CA86:CO86"/>
    <mergeCell ref="CP86:DD86"/>
    <mergeCell ref="A87:AS87"/>
    <mergeCell ref="BJ87:BZ87"/>
    <mergeCell ref="CA87:CO87"/>
    <mergeCell ref="CP87:DD87"/>
    <mergeCell ref="A88:AS88"/>
    <mergeCell ref="AT88:BI88"/>
    <mergeCell ref="BJ88:BZ88"/>
    <mergeCell ref="CA88:CO88"/>
    <mergeCell ref="CP88:DD88"/>
    <mergeCell ref="A89:AS89"/>
    <mergeCell ref="AT89:BI89"/>
    <mergeCell ref="BJ89:BZ89"/>
    <mergeCell ref="CA89:CO89"/>
    <mergeCell ref="CP89:DD89"/>
    <mergeCell ref="B90:AS90"/>
    <mergeCell ref="AT90:BI90"/>
    <mergeCell ref="BJ90:BZ90"/>
    <mergeCell ref="CA90:CO90"/>
    <mergeCell ref="CP90:DD90"/>
    <mergeCell ref="A91:AS91"/>
    <mergeCell ref="AT91:BI91"/>
    <mergeCell ref="BJ91:BZ91"/>
    <mergeCell ref="CA91:CO91"/>
    <mergeCell ref="CP91:DD91"/>
    <mergeCell ref="A92:AS92"/>
    <mergeCell ref="BJ92:BZ92"/>
    <mergeCell ref="CA92:CO92"/>
    <mergeCell ref="CP92:DC92"/>
    <mergeCell ref="A93:AS93"/>
    <mergeCell ref="AT93:BI93"/>
    <mergeCell ref="BJ93:BZ93"/>
    <mergeCell ref="CA93:CO93"/>
    <mergeCell ref="CP93:DD93"/>
    <mergeCell ref="A94:AS94"/>
    <mergeCell ref="AT94:BI94"/>
    <mergeCell ref="BJ94:BZ94"/>
    <mergeCell ref="CA94:CO94"/>
    <mergeCell ref="CP94:DD94"/>
    <mergeCell ref="B95:AS95"/>
    <mergeCell ref="AT95:BI95"/>
    <mergeCell ref="BJ95:BZ95"/>
    <mergeCell ref="CA95:CO95"/>
    <mergeCell ref="CP95:DF95"/>
    <mergeCell ref="A96:AS96"/>
    <mergeCell ref="AT96:BI96"/>
    <mergeCell ref="BJ96:BZ96"/>
    <mergeCell ref="CA96:CO96"/>
    <mergeCell ref="CP96:DF96"/>
    <mergeCell ref="A97:AS97"/>
    <mergeCell ref="BJ97:BZ97"/>
    <mergeCell ref="CA97:CO97"/>
    <mergeCell ref="CP97:DF97"/>
    <mergeCell ref="A98:AS98"/>
    <mergeCell ref="AT98:BI98"/>
    <mergeCell ref="BJ98:BZ98"/>
    <mergeCell ref="CA98:CO98"/>
    <mergeCell ref="CP98:DF98"/>
    <mergeCell ref="A99:AS99"/>
    <mergeCell ref="AT99:BI99"/>
    <mergeCell ref="BJ99:BZ99"/>
    <mergeCell ref="CA99:CO99"/>
    <mergeCell ref="CP99:DD99"/>
    <mergeCell ref="A100:AS100"/>
    <mergeCell ref="AT100:BI100"/>
    <mergeCell ref="BJ100:BZ100"/>
    <mergeCell ref="CA100:CO100"/>
    <mergeCell ref="CP100:DD100"/>
    <mergeCell ref="B101:AS101"/>
    <mergeCell ref="AT101:BI101"/>
    <mergeCell ref="BJ101:BZ101"/>
    <mergeCell ref="CA101:CO101"/>
    <mergeCell ref="CP101:DF101"/>
    <mergeCell ref="A102:AS102"/>
    <mergeCell ref="AT102:BI102"/>
    <mergeCell ref="BJ102:BZ102"/>
    <mergeCell ref="CA102:CO102"/>
    <mergeCell ref="CP102:DF102"/>
    <mergeCell ref="A103:AS103"/>
    <mergeCell ref="BJ103:BZ103"/>
    <mergeCell ref="CA103:CO103"/>
    <mergeCell ref="CP103:DF103"/>
    <mergeCell ref="A104:AS104"/>
    <mergeCell ref="AT104:BI104"/>
    <mergeCell ref="BJ104:BZ104"/>
    <mergeCell ref="CA104:CO104"/>
    <mergeCell ref="CP104:DF104"/>
    <mergeCell ref="A105:AS105"/>
    <mergeCell ref="AT105:BI105"/>
    <mergeCell ref="BJ105:BZ105"/>
    <mergeCell ref="CA105:CO105"/>
    <mergeCell ref="CP105:DF105"/>
    <mergeCell ref="A106:AS106"/>
    <mergeCell ref="AT106:BI106"/>
    <mergeCell ref="BJ106:BZ106"/>
    <mergeCell ref="CA106:CO106"/>
    <mergeCell ref="CP106:DF106"/>
    <mergeCell ref="A107:AS107"/>
    <mergeCell ref="AT107:BI107"/>
    <mergeCell ref="BJ107:BZ107"/>
    <mergeCell ref="CA107:CO107"/>
    <mergeCell ref="CP107:DD107"/>
    <mergeCell ref="A108:AS108"/>
    <mergeCell ref="BJ108:BZ108"/>
    <mergeCell ref="CA108:CO108"/>
    <mergeCell ref="CP108:DD108"/>
    <mergeCell ref="A109:AS109"/>
    <mergeCell ref="BJ109:BZ109"/>
    <mergeCell ref="CA109:CO109"/>
    <mergeCell ref="CP109:DD109"/>
    <mergeCell ref="A110:AS110"/>
    <mergeCell ref="BJ110:BZ110"/>
    <mergeCell ref="CA110:CO110"/>
    <mergeCell ref="CP110:DD110"/>
    <mergeCell ref="A111:AS111"/>
    <mergeCell ref="BJ111:BZ111"/>
    <mergeCell ref="CA111:CO111"/>
    <mergeCell ref="CP111:DD111"/>
    <mergeCell ref="A112:AS112"/>
    <mergeCell ref="AT112:BI112"/>
    <mergeCell ref="BJ112:BZ112"/>
    <mergeCell ref="CA112:CO112"/>
    <mergeCell ref="CP112:DD112"/>
    <mergeCell ref="A113:AS113"/>
    <mergeCell ref="AT113:BI113"/>
    <mergeCell ref="BJ113:BZ113"/>
    <mergeCell ref="CA113:CO113"/>
    <mergeCell ref="CP113:DD113"/>
    <mergeCell ref="A114:AS114"/>
    <mergeCell ref="AT114:BI114"/>
    <mergeCell ref="BJ114:BZ114"/>
    <mergeCell ref="CA114:CO114"/>
    <mergeCell ref="CP114:DF114"/>
    <mergeCell ref="A115:AS115"/>
    <mergeCell ref="BJ115:BZ115"/>
    <mergeCell ref="CA115:CO115"/>
    <mergeCell ref="CP115:DF115"/>
    <mergeCell ref="A117:AS117"/>
    <mergeCell ref="BJ117:BZ117"/>
    <mergeCell ref="CA117:CO117"/>
    <mergeCell ref="CP117:DF117"/>
    <mergeCell ref="A116:AS116"/>
    <mergeCell ref="BJ116:BZ116"/>
    <mergeCell ref="B118:AS118"/>
    <mergeCell ref="AT118:BI118"/>
    <mergeCell ref="BJ118:BZ118"/>
    <mergeCell ref="CA118:CO118"/>
    <mergeCell ref="CP118:DF118"/>
    <mergeCell ref="A119:AS119"/>
    <mergeCell ref="AT119:BI119"/>
    <mergeCell ref="BJ119:BZ119"/>
    <mergeCell ref="CA119:CO119"/>
    <mergeCell ref="CP119:DF119"/>
    <mergeCell ref="A120:AS120"/>
    <mergeCell ref="BJ120:BZ120"/>
    <mergeCell ref="CA120:CO120"/>
    <mergeCell ref="CP120:DF120"/>
    <mergeCell ref="A121:AS121"/>
    <mergeCell ref="AT121:BI121"/>
    <mergeCell ref="BJ121:BZ121"/>
    <mergeCell ref="CA121:CO121"/>
    <mergeCell ref="CP121:DD121"/>
    <mergeCell ref="A122:AS122"/>
    <mergeCell ref="AT122:BI122"/>
    <mergeCell ref="BJ122:BZ122"/>
    <mergeCell ref="CA122:CO122"/>
    <mergeCell ref="CP122:DD122"/>
    <mergeCell ref="A123:AS123"/>
    <mergeCell ref="AT123:BI123"/>
    <mergeCell ref="BJ123:BZ123"/>
    <mergeCell ref="CA123:CO123"/>
    <mergeCell ref="CP123:DD123"/>
    <mergeCell ref="A124:AS124"/>
    <mergeCell ref="BJ124:BZ124"/>
    <mergeCell ref="CA124:CO124"/>
    <mergeCell ref="CP124:DD124"/>
    <mergeCell ref="A125:AS125"/>
    <mergeCell ref="BJ125:BZ125"/>
    <mergeCell ref="CA125:CO125"/>
    <mergeCell ref="CP125:DD125"/>
    <mergeCell ref="A126:AS126"/>
    <mergeCell ref="BJ126:BZ126"/>
    <mergeCell ref="CA126:CO126"/>
    <mergeCell ref="CP126:DD126"/>
    <mergeCell ref="A127:AS127"/>
    <mergeCell ref="BJ127:BZ127"/>
    <mergeCell ref="CA127:CO127"/>
    <mergeCell ref="CP127:DD127"/>
    <mergeCell ref="A128:AS128"/>
    <mergeCell ref="BJ128:BZ128"/>
    <mergeCell ref="CA128:CO128"/>
    <mergeCell ref="CP128:DD128"/>
    <mergeCell ref="A129:AS129"/>
    <mergeCell ref="BJ129:BZ129"/>
    <mergeCell ref="CA129:CO129"/>
    <mergeCell ref="CP129:DD129"/>
    <mergeCell ref="A130:AS130"/>
    <mergeCell ref="BJ130:BZ130"/>
    <mergeCell ref="CA130:CO130"/>
    <mergeCell ref="CP130:DD130"/>
    <mergeCell ref="A131:AR131"/>
    <mergeCell ref="BJ131:BZ131"/>
    <mergeCell ref="CA131:CO131"/>
    <mergeCell ref="CP131:DD131"/>
    <mergeCell ref="B132:AS132"/>
    <mergeCell ref="AT132:BI132"/>
    <mergeCell ref="BJ132:BZ132"/>
    <mergeCell ref="CA132:CO132"/>
    <mergeCell ref="CP132:DF132"/>
    <mergeCell ref="A133:AS133"/>
    <mergeCell ref="AT133:BI133"/>
    <mergeCell ref="BJ133:BZ133"/>
    <mergeCell ref="CA133:CO133"/>
    <mergeCell ref="CP133:DF133"/>
    <mergeCell ref="A134:AS134"/>
    <mergeCell ref="BJ134:BZ134"/>
    <mergeCell ref="CA134:CO134"/>
    <mergeCell ref="CP134:DF134"/>
    <mergeCell ref="A135:AS135"/>
    <mergeCell ref="BJ135:BZ135"/>
    <mergeCell ref="CA135:CO135"/>
    <mergeCell ref="CP135:DF135"/>
    <mergeCell ref="A136:AS136"/>
    <mergeCell ref="BJ136:BZ136"/>
    <mergeCell ref="CA136:CO136"/>
    <mergeCell ref="CP136:DF136"/>
    <mergeCell ref="A137:AS137"/>
    <mergeCell ref="BJ137:BZ137"/>
    <mergeCell ref="CA137:CO137"/>
    <mergeCell ref="CP137:DF137"/>
    <mergeCell ref="A138:AS138"/>
    <mergeCell ref="AT138:BI138"/>
    <mergeCell ref="BJ138:BZ138"/>
    <mergeCell ref="CA138:CO138"/>
    <mergeCell ref="CP138:DD138"/>
    <mergeCell ref="A139:AS139"/>
    <mergeCell ref="AT139:BI139"/>
    <mergeCell ref="BJ139:BZ139"/>
    <mergeCell ref="CA139:CO139"/>
    <mergeCell ref="CP139:DD139"/>
    <mergeCell ref="A140:AS140"/>
    <mergeCell ref="AT140:BI140"/>
    <mergeCell ref="BJ140:BZ140"/>
    <mergeCell ref="CA140:CO140"/>
    <mergeCell ref="CP140:DD140"/>
    <mergeCell ref="A141:AS141"/>
    <mergeCell ref="AT141:BI141"/>
    <mergeCell ref="BJ141:BZ141"/>
    <mergeCell ref="CA141:CO141"/>
    <mergeCell ref="CP141:DD141"/>
    <mergeCell ref="A142:AS142"/>
    <mergeCell ref="BJ142:BZ142"/>
    <mergeCell ref="CA142:CO142"/>
    <mergeCell ref="CP142:DD142"/>
    <mergeCell ref="A143:AS143"/>
    <mergeCell ref="BJ143:BZ143"/>
    <mergeCell ref="CA143:CO143"/>
    <mergeCell ref="CP143:DD143"/>
    <mergeCell ref="A144:AS144"/>
    <mergeCell ref="BJ144:BZ144"/>
    <mergeCell ref="CA144:CO144"/>
    <mergeCell ref="CP144:DD144"/>
    <mergeCell ref="A145:AS145"/>
    <mergeCell ref="BJ145:BZ145"/>
    <mergeCell ref="CA145:CO145"/>
    <mergeCell ref="CP145:DD145"/>
    <mergeCell ref="A146:AS146"/>
    <mergeCell ref="BJ146:BZ146"/>
    <mergeCell ref="CA146:CO146"/>
    <mergeCell ref="CP146:DD146"/>
    <mergeCell ref="A147:AS147"/>
    <mergeCell ref="BJ147:BZ147"/>
    <mergeCell ref="CA147:CO147"/>
    <mergeCell ref="CP147:DD147"/>
    <mergeCell ref="A148:AS148"/>
    <mergeCell ref="BJ148:BZ148"/>
    <mergeCell ref="CA148:CO148"/>
    <mergeCell ref="CP148:DD148"/>
    <mergeCell ref="B149:AS149"/>
    <mergeCell ref="BJ149:BZ149"/>
    <mergeCell ref="CA149:CO149"/>
    <mergeCell ref="CP149:DD149"/>
    <mergeCell ref="B150:AS150"/>
    <mergeCell ref="AT150:BI150"/>
    <mergeCell ref="BJ150:BZ150"/>
    <mergeCell ref="CA150:CO150"/>
    <mergeCell ref="CP150:DF150"/>
    <mergeCell ref="A151:AS151"/>
    <mergeCell ref="AT151:BI151"/>
    <mergeCell ref="BJ151:BZ151"/>
    <mergeCell ref="CA151:CO151"/>
    <mergeCell ref="CP151:DF151"/>
    <mergeCell ref="A152:AS152"/>
    <mergeCell ref="BJ152:BZ152"/>
    <mergeCell ref="CA152:CO152"/>
    <mergeCell ref="CP152:DF152"/>
    <mergeCell ref="A153:AS153"/>
    <mergeCell ref="AT153:BI153"/>
    <mergeCell ref="BJ153:BZ153"/>
    <mergeCell ref="CA153:CO153"/>
    <mergeCell ref="CP153:DF153"/>
    <mergeCell ref="CP160:DF160"/>
    <mergeCell ref="A157:AS157"/>
    <mergeCell ref="AT157:BI157"/>
    <mergeCell ref="BJ157:BZ157"/>
    <mergeCell ref="CA157:CO157"/>
    <mergeCell ref="CP157:DF157"/>
    <mergeCell ref="A158:AS158"/>
    <mergeCell ref="BJ158:BZ158"/>
    <mergeCell ref="CA158:CO158"/>
    <mergeCell ref="CP158:DF158"/>
    <mergeCell ref="CA162:CO162"/>
    <mergeCell ref="CP162:DF162"/>
    <mergeCell ref="A159:AS159"/>
    <mergeCell ref="BJ159:BZ159"/>
    <mergeCell ref="CA159:CO159"/>
    <mergeCell ref="CP159:DF159"/>
    <mergeCell ref="A160:AS160"/>
    <mergeCell ref="AT160:BI160"/>
    <mergeCell ref="BJ160:BZ160"/>
    <mergeCell ref="CA160:CO160"/>
    <mergeCell ref="CA169:DD169"/>
    <mergeCell ref="CA164:DD164"/>
    <mergeCell ref="BD165:BW165"/>
    <mergeCell ref="CA165:DD165"/>
    <mergeCell ref="A166:X166"/>
    <mergeCell ref="BE166:BX166"/>
    <mergeCell ref="CA166:DD166"/>
    <mergeCell ref="C164:AL164"/>
    <mergeCell ref="BD164:BW164"/>
    <mergeCell ref="CA167:DD167"/>
    <mergeCell ref="A168:Y168"/>
    <mergeCell ref="BE168:BX168"/>
    <mergeCell ref="CA168:DD168"/>
    <mergeCell ref="A156:AS156"/>
    <mergeCell ref="BJ156:BZ156"/>
    <mergeCell ref="B161:AS161"/>
    <mergeCell ref="BJ161:BZ161"/>
    <mergeCell ref="CA161:CO161"/>
    <mergeCell ref="CP161:DF161"/>
    <mergeCell ref="BJ162:BZ162"/>
    <mergeCell ref="BJ155:BZ155"/>
    <mergeCell ref="BJ154:BZ154"/>
    <mergeCell ref="G170:AI170"/>
    <mergeCell ref="C172:F172"/>
    <mergeCell ref="J172:AA172"/>
    <mergeCell ref="AB172:AE172"/>
    <mergeCell ref="AF172:AI172"/>
    <mergeCell ref="BE167:BX167"/>
    <mergeCell ref="BE169:BX169"/>
    <mergeCell ref="B162:AS1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2020-01-10T12:32:34Z</cp:lastPrinted>
  <dcterms:created xsi:type="dcterms:W3CDTF">2010-11-26T07:12:57Z</dcterms:created>
  <dcterms:modified xsi:type="dcterms:W3CDTF">2020-01-10T12:33:13Z</dcterms:modified>
  <cp:category/>
  <cp:version/>
  <cp:contentType/>
  <cp:contentStatus/>
</cp:coreProperties>
</file>